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18录取情况一览表" sheetId="1" r:id="rId1"/>
    <sheet name="普高文科" sheetId="2" r:id="rId2"/>
    <sheet name="普高理科" sheetId="3" r:id="rId3"/>
    <sheet name="普高美术类" sheetId="4" r:id="rId4"/>
    <sheet name="外省普高" sheetId="5" r:id="rId5"/>
    <sheet name="3+证书" sheetId="6" r:id="rId6"/>
    <sheet name="学考文科" sheetId="7" r:id="rId7"/>
    <sheet name="学考理科" sheetId="8" r:id="rId8"/>
    <sheet name="自主招生" sheetId="9" r:id="rId9"/>
    <sheet name="三二分段" sheetId="10" r:id="rId10"/>
    <sheet name="Sheet2" sheetId="11" r:id="rId11"/>
    <sheet name="Sheet3" sheetId="12" r:id="rId12"/>
    <sheet name="Sheet1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<sst xmlns="http://schemas.openxmlformats.org/spreadsheetml/2006/main" count="1134" uniqueCount="471">
  <si>
    <t>广州城市职业学院2018年普通高考专科招生录取情况一览表</t>
  </si>
  <si>
    <t>系别</t>
  </si>
  <si>
    <t>序号</t>
  </si>
  <si>
    <t>专  业  名  称</t>
  </si>
  <si>
    <t>合       计</t>
  </si>
  <si>
    <t>其中：广东省普通高考招生</t>
  </si>
  <si>
    <t>其中：广东省依据学考成绩招生</t>
  </si>
  <si>
    <t>其中:3+证书</t>
  </si>
  <si>
    <t>其中:高职院校自主招生</t>
  </si>
  <si>
    <t>其中:三二分段自主招生</t>
  </si>
  <si>
    <t>其中:合计中外省招生</t>
  </si>
  <si>
    <t>其中：文科</t>
  </si>
  <si>
    <t>其中：理科</t>
  </si>
  <si>
    <t>其中：美术类</t>
  </si>
  <si>
    <t>计划  人数</t>
  </si>
  <si>
    <t>投档第一志愿报考人数</t>
  </si>
  <si>
    <t>第一志愿上线率%</t>
  </si>
  <si>
    <t>录取  人数</t>
  </si>
  <si>
    <t>报到  人数</t>
  </si>
  <si>
    <t>报到  率%</t>
  </si>
  <si>
    <t>各系平均报到率%</t>
  </si>
  <si>
    <t>其中公布文科普高招生计划</t>
  </si>
  <si>
    <t>其中公布理科普高招生计划</t>
  </si>
  <si>
    <t>报到率%</t>
  </si>
  <si>
    <t>其中公布美术类普高招生计划</t>
  </si>
  <si>
    <t>录取人数</t>
  </si>
  <si>
    <t>报到人数</t>
  </si>
  <si>
    <t>其中公布文科招生计划</t>
  </si>
  <si>
    <t>其中公布理科招生计划</t>
  </si>
  <si>
    <t>其中公布招生计划  人数</t>
  </si>
  <si>
    <t>第一志愿上线人数</t>
  </si>
  <si>
    <t>报到    率%</t>
  </si>
  <si>
    <t>城市建设工程系</t>
  </si>
  <si>
    <t>市政工程技术</t>
  </si>
  <si>
    <t>建筑工程技术</t>
  </si>
  <si>
    <t xml:space="preserve">房地产经营与管理   </t>
  </si>
  <si>
    <t xml:space="preserve">园林技术  </t>
  </si>
  <si>
    <t>信息   技术系</t>
  </si>
  <si>
    <t xml:space="preserve">计算机应用技术    </t>
  </si>
  <si>
    <t>物联网应用技术</t>
  </si>
  <si>
    <t>软件技术</t>
  </si>
  <si>
    <t>计算机网络技术</t>
  </si>
  <si>
    <t>机电   工程系</t>
  </si>
  <si>
    <t>应用电子技术 </t>
  </si>
  <si>
    <t>汽车检测与维修技术</t>
  </si>
  <si>
    <t>机电一体化技术 </t>
  </si>
  <si>
    <t xml:space="preserve">机械设计与制造  </t>
  </si>
  <si>
    <t>食品营养与检测</t>
  </si>
  <si>
    <t>食品生物技术</t>
  </si>
  <si>
    <t xml:space="preserve">食品质量与安全 </t>
  </si>
  <si>
    <t>财会   金融系</t>
  </si>
  <si>
    <t>会计 </t>
  </si>
  <si>
    <t>财务管理 </t>
  </si>
  <si>
    <t>保险 </t>
  </si>
  <si>
    <t>公共   管理系</t>
  </si>
  <si>
    <t>人力资源管理</t>
  </si>
  <si>
    <t>文秘</t>
  </si>
  <si>
    <t>社会工作</t>
  </si>
  <si>
    <t>社区管理与服务</t>
  </si>
  <si>
    <t>旅游系</t>
  </si>
  <si>
    <t>旅游管理 </t>
  </si>
  <si>
    <t>会展策划与管理</t>
  </si>
  <si>
    <t>国际邮轮乘务管理 </t>
  </si>
  <si>
    <t>商贸系</t>
  </si>
  <si>
    <t>市场营销</t>
  </si>
  <si>
    <t>国际贸易实务 </t>
  </si>
  <si>
    <t>物流管理 </t>
  </si>
  <si>
    <t>艺术   设计系</t>
  </si>
  <si>
    <t xml:space="preserve">网络新闻与传播 </t>
  </si>
  <si>
    <t>广播影视节目制作</t>
  </si>
  <si>
    <t xml:space="preserve">视觉传播设计与制作          </t>
  </si>
  <si>
    <t>广告设计与制作</t>
  </si>
  <si>
    <t>应用   外语系</t>
  </si>
  <si>
    <t>商务英语</t>
  </si>
  <si>
    <t>商务日语</t>
  </si>
  <si>
    <t>合         计</t>
  </si>
  <si>
    <t>广州城市职业学院2018年各专业录取情况统计表（广东省文科普通类专业）</t>
  </si>
  <si>
    <t>专业号</t>
  </si>
  <si>
    <t>专业名称</t>
  </si>
  <si>
    <t>志 愿</t>
  </si>
  <si>
    <t>录取数</t>
  </si>
  <si>
    <t>平均分</t>
  </si>
  <si>
    <t>最高分</t>
  </si>
  <si>
    <t>最低分</t>
  </si>
  <si>
    <t>003</t>
  </si>
  <si>
    <t>房地产经营与管理</t>
  </si>
  <si>
    <t xml:space="preserve"> 431.83</t>
  </si>
  <si>
    <t>446</t>
  </si>
  <si>
    <t>429</t>
  </si>
  <si>
    <t>004</t>
  </si>
  <si>
    <t>园林技术</t>
  </si>
  <si>
    <t>调剂</t>
  </si>
  <si>
    <t xml:space="preserve"> 433.70</t>
  </si>
  <si>
    <t>476</t>
  </si>
  <si>
    <t>006</t>
  </si>
  <si>
    <t xml:space="preserve"> 434.29</t>
  </si>
  <si>
    <t>442</t>
  </si>
  <si>
    <t>432</t>
  </si>
  <si>
    <t>007</t>
  </si>
  <si>
    <t xml:space="preserve"> 439.13</t>
  </si>
  <si>
    <t>451</t>
  </si>
  <si>
    <t>435</t>
  </si>
  <si>
    <t>013</t>
  </si>
  <si>
    <t xml:space="preserve"> 434.94</t>
  </si>
  <si>
    <t>471</t>
  </si>
  <si>
    <t>015</t>
  </si>
  <si>
    <t>食品质量与安全</t>
  </si>
  <si>
    <t xml:space="preserve"> 433.78</t>
  </si>
  <si>
    <t>453</t>
  </si>
  <si>
    <t>016</t>
  </si>
  <si>
    <t>会计</t>
  </si>
  <si>
    <t xml:space="preserve"> 434.91</t>
  </si>
  <si>
    <t>448</t>
  </si>
  <si>
    <t>431</t>
  </si>
  <si>
    <t>017</t>
  </si>
  <si>
    <t>财务管理</t>
  </si>
  <si>
    <t xml:space="preserve"> 437.05</t>
  </si>
  <si>
    <t>019</t>
  </si>
  <si>
    <t xml:space="preserve"> 434.23</t>
  </si>
  <si>
    <t>445</t>
  </si>
  <si>
    <t>020</t>
  </si>
  <si>
    <t xml:space="preserve"> 432.56</t>
  </si>
  <si>
    <t>447</t>
  </si>
  <si>
    <t>021</t>
  </si>
  <si>
    <t xml:space="preserve"> 432.62</t>
  </si>
  <si>
    <t>022</t>
  </si>
  <si>
    <t xml:space="preserve"> 441.67</t>
  </si>
  <si>
    <t>455</t>
  </si>
  <si>
    <t>430</t>
  </si>
  <si>
    <t>023</t>
  </si>
  <si>
    <t>旅游管理</t>
  </si>
  <si>
    <t xml:space="preserve"> 434.28</t>
  </si>
  <si>
    <t>024</t>
  </si>
  <si>
    <t xml:space="preserve"> 432.81</t>
  </si>
  <si>
    <t>449</t>
  </si>
  <si>
    <t>025</t>
  </si>
  <si>
    <t>国际邮轮乘务管理</t>
  </si>
  <si>
    <t xml:space="preserve"> 434.35</t>
  </si>
  <si>
    <t>460</t>
  </si>
  <si>
    <t>026</t>
  </si>
  <si>
    <t xml:space="preserve"> 430.77</t>
  </si>
  <si>
    <t>450</t>
  </si>
  <si>
    <t>027</t>
  </si>
  <si>
    <t>国际贸易实务</t>
  </si>
  <si>
    <t xml:space="preserve"> 431.96</t>
  </si>
  <si>
    <t>028</t>
  </si>
  <si>
    <t>物流管理</t>
  </si>
  <si>
    <t xml:space="preserve"> 433.75</t>
  </si>
  <si>
    <t>444</t>
  </si>
  <si>
    <t>029</t>
  </si>
  <si>
    <t>网络新闻与传播</t>
  </si>
  <si>
    <t xml:space="preserve"> 438.76</t>
  </si>
  <si>
    <t>468</t>
  </si>
  <si>
    <t>030</t>
  </si>
  <si>
    <t xml:space="preserve"> 433.46</t>
  </si>
  <si>
    <t>452</t>
  </si>
  <si>
    <t>033</t>
  </si>
  <si>
    <t xml:space="preserve"> 432.06</t>
  </si>
  <si>
    <t>443</t>
  </si>
  <si>
    <t>034</t>
  </si>
  <si>
    <t xml:space="preserve"> 433.55</t>
  </si>
  <si>
    <t>498</t>
  </si>
  <si>
    <t/>
  </si>
  <si>
    <t>专业数：22</t>
  </si>
  <si>
    <t>总录取数：537</t>
  </si>
  <si>
    <t>广州城市职业学院2018年各专业录取情况统计表（广东省理科普通类专业）</t>
  </si>
  <si>
    <t>志愿</t>
  </si>
  <si>
    <t>101</t>
  </si>
  <si>
    <t xml:space="preserve"> 344.30</t>
  </si>
  <si>
    <t>358</t>
  </si>
  <si>
    <t>337</t>
  </si>
  <si>
    <t>102</t>
  </si>
  <si>
    <t xml:space="preserve"> 345.50</t>
  </si>
  <si>
    <t>367</t>
  </si>
  <si>
    <t>103</t>
  </si>
  <si>
    <t xml:space="preserve"> 348.63</t>
  </si>
  <si>
    <t>364</t>
  </si>
  <si>
    <t>338</t>
  </si>
  <si>
    <t>104</t>
  </si>
  <si>
    <t xml:space="preserve"> 343.42</t>
  </si>
  <si>
    <t>360</t>
  </si>
  <si>
    <t>328</t>
  </si>
  <si>
    <t>105</t>
  </si>
  <si>
    <t>计算机应用技术</t>
  </si>
  <si>
    <t xml:space="preserve"> 360.83</t>
  </si>
  <si>
    <t>386</t>
  </si>
  <si>
    <t>349</t>
  </si>
  <si>
    <t>106</t>
  </si>
  <si>
    <t xml:space="preserve"> 345.08</t>
  </si>
  <si>
    <t>366</t>
  </si>
  <si>
    <t>107</t>
  </si>
  <si>
    <t xml:space="preserve"> 354.42</t>
  </si>
  <si>
    <t>368</t>
  </si>
  <si>
    <t>347</t>
  </si>
  <si>
    <t>108</t>
  </si>
  <si>
    <t xml:space="preserve"> 347.86</t>
  </si>
  <si>
    <t>390</t>
  </si>
  <si>
    <t>341</t>
  </si>
  <si>
    <t>109</t>
  </si>
  <si>
    <t>应用电子技术</t>
  </si>
  <si>
    <t xml:space="preserve"> 343.78</t>
  </si>
  <si>
    <t>387</t>
  </si>
  <si>
    <t>110</t>
  </si>
  <si>
    <t xml:space="preserve"> 341.06</t>
  </si>
  <si>
    <t>336</t>
  </si>
  <si>
    <t>111</t>
  </si>
  <si>
    <t>机电一体化技术</t>
  </si>
  <si>
    <t xml:space="preserve"> 345.75</t>
  </si>
  <si>
    <t>376</t>
  </si>
  <si>
    <t>113</t>
  </si>
  <si>
    <t xml:space="preserve"> 343.74</t>
  </si>
  <si>
    <t>359</t>
  </si>
  <si>
    <t>115</t>
  </si>
  <si>
    <t xml:space="preserve"> 340.27</t>
  </si>
  <si>
    <t>350</t>
  </si>
  <si>
    <t>116</t>
  </si>
  <si>
    <t xml:space="preserve"> 361.05</t>
  </si>
  <si>
    <t>412</t>
  </si>
  <si>
    <t>348</t>
  </si>
  <si>
    <t>117</t>
  </si>
  <si>
    <t xml:space="preserve"> 355.30</t>
  </si>
  <si>
    <t>372</t>
  </si>
  <si>
    <t>346</t>
  </si>
  <si>
    <t>119</t>
  </si>
  <si>
    <t xml:space="preserve"> 347.92</t>
  </si>
  <si>
    <t>120</t>
  </si>
  <si>
    <t xml:space="preserve"> 342.17</t>
  </si>
  <si>
    <t>351</t>
  </si>
  <si>
    <t>121</t>
  </si>
  <si>
    <t xml:space="preserve"> 343.92</t>
  </si>
  <si>
    <t>357</t>
  </si>
  <si>
    <t>122</t>
  </si>
  <si>
    <t xml:space="preserve"> 341.40</t>
  </si>
  <si>
    <t>322</t>
  </si>
  <si>
    <t>123</t>
  </si>
  <si>
    <t xml:space="preserve"> 343.53</t>
  </si>
  <si>
    <t>124</t>
  </si>
  <si>
    <t xml:space="preserve"> 348.13</t>
  </si>
  <si>
    <t>374</t>
  </si>
  <si>
    <t>125</t>
  </si>
  <si>
    <t xml:space="preserve"> 346.55</t>
  </si>
  <si>
    <t>332</t>
  </si>
  <si>
    <t>126</t>
  </si>
  <si>
    <t xml:space="preserve"> 351.32</t>
  </si>
  <si>
    <t>411</t>
  </si>
  <si>
    <t>127</t>
  </si>
  <si>
    <t xml:space="preserve"> 342.92</t>
  </si>
  <si>
    <t>354</t>
  </si>
  <si>
    <t>339</t>
  </si>
  <si>
    <t>128</t>
  </si>
  <si>
    <t xml:space="preserve"> 352.75</t>
  </si>
  <si>
    <t>371</t>
  </si>
  <si>
    <t>129</t>
  </si>
  <si>
    <t xml:space="preserve"> 346.33</t>
  </si>
  <si>
    <t>130</t>
  </si>
  <si>
    <t xml:space="preserve"> 349.54</t>
  </si>
  <si>
    <t>382</t>
  </si>
  <si>
    <t>133</t>
  </si>
  <si>
    <t xml:space="preserve"> 352.20</t>
  </si>
  <si>
    <t>375</t>
  </si>
  <si>
    <t>343</t>
  </si>
  <si>
    <t>134</t>
  </si>
  <si>
    <t xml:space="preserve"> 354.92</t>
  </si>
  <si>
    <t>396</t>
  </si>
  <si>
    <t>专业数：29</t>
  </si>
  <si>
    <t>总录取数：578</t>
  </si>
  <si>
    <t>广州城市职业学院2018年各专业录取情况统计表（广东省美术类专业）</t>
  </si>
  <si>
    <t>031</t>
  </si>
  <si>
    <t>视觉传播设计与制作</t>
  </si>
  <si>
    <t xml:space="preserve"> 412.94</t>
  </si>
  <si>
    <t>395</t>
  </si>
  <si>
    <t>032</t>
  </si>
  <si>
    <t xml:space="preserve"> 398.94</t>
  </si>
  <si>
    <t>433</t>
  </si>
  <si>
    <t>专业数：2</t>
  </si>
  <si>
    <t>总录取数：70</t>
  </si>
  <si>
    <t>广州城市职业学院2018年各专业录取情况统计表（外省普通类专业）</t>
  </si>
  <si>
    <t>省份</t>
  </si>
  <si>
    <t>科类</t>
  </si>
  <si>
    <t>安徽省</t>
  </si>
  <si>
    <t>文科</t>
  </si>
  <si>
    <t>理科</t>
  </si>
  <si>
    <t>福建省</t>
  </si>
  <si>
    <t>甘肃省</t>
  </si>
  <si>
    <t>广西</t>
  </si>
  <si>
    <t>贵州省</t>
  </si>
  <si>
    <t>河北省</t>
  </si>
  <si>
    <t>河南省</t>
  </si>
  <si>
    <t>湖南省</t>
  </si>
  <si>
    <t>江西省</t>
  </si>
  <si>
    <t>内蒙古</t>
  </si>
  <si>
    <t>山西省</t>
  </si>
  <si>
    <t>四川省</t>
  </si>
  <si>
    <t>云南省</t>
  </si>
  <si>
    <t>合      计</t>
  </si>
  <si>
    <t>总录取数：280</t>
  </si>
  <si>
    <t>广州城市职业学院2018年各专业录取情况统计表（广东省“3+证书”）</t>
  </si>
  <si>
    <t>216</t>
  </si>
  <si>
    <t xml:space="preserve"> 277.40</t>
  </si>
  <si>
    <t>314</t>
  </si>
  <si>
    <t>260</t>
  </si>
  <si>
    <t>220</t>
  </si>
  <si>
    <t xml:space="preserve"> 263.86</t>
  </si>
  <si>
    <t>295</t>
  </si>
  <si>
    <t>255</t>
  </si>
  <si>
    <t>223</t>
  </si>
  <si>
    <t xml:space="preserve"> 270.68</t>
  </si>
  <si>
    <t>369</t>
  </si>
  <si>
    <t>234</t>
  </si>
  <si>
    <t xml:space="preserve"> 276.07</t>
  </si>
  <si>
    <t>323</t>
  </si>
  <si>
    <t>262</t>
  </si>
  <si>
    <t>专业数：4</t>
  </si>
  <si>
    <t>总录取数：100</t>
  </si>
  <si>
    <t>广州城市职业学院2018年依据学考成绩各专业录取情况统计表（文科）</t>
  </si>
  <si>
    <t>001</t>
  </si>
  <si>
    <t xml:space="preserve"> 213.76</t>
  </si>
  <si>
    <t>209</t>
  </si>
  <si>
    <t>002</t>
  </si>
  <si>
    <t xml:space="preserve"> 216.73</t>
  </si>
  <si>
    <t>228</t>
  </si>
  <si>
    <t>210</t>
  </si>
  <si>
    <t xml:space="preserve"> 220.88</t>
  </si>
  <si>
    <t>217</t>
  </si>
  <si>
    <t xml:space="preserve"> 219.36</t>
  </si>
  <si>
    <t>224</t>
  </si>
  <si>
    <t>214</t>
  </si>
  <si>
    <t>005</t>
  </si>
  <si>
    <t xml:space="preserve"> 216.88</t>
  </si>
  <si>
    <t xml:space="preserve"> 213.20</t>
  </si>
  <si>
    <t>215</t>
  </si>
  <si>
    <t>211</t>
  </si>
  <si>
    <t xml:space="preserve"> 216.56</t>
  </si>
  <si>
    <t>239</t>
  </si>
  <si>
    <t>008</t>
  </si>
  <si>
    <t xml:space="preserve"> 215.30</t>
  </si>
  <si>
    <t>233</t>
  </si>
  <si>
    <t>009</t>
  </si>
  <si>
    <t>保险</t>
  </si>
  <si>
    <t xml:space="preserve"> 213.00</t>
  </si>
  <si>
    <t>010</t>
  </si>
  <si>
    <t xml:space="preserve"> 215.97</t>
  </si>
  <si>
    <t>229</t>
  </si>
  <si>
    <t>011</t>
  </si>
  <si>
    <t xml:space="preserve"> 211.70</t>
  </si>
  <si>
    <t>219</t>
  </si>
  <si>
    <t>012</t>
  </si>
  <si>
    <t xml:space="preserve"> 215.86</t>
  </si>
  <si>
    <t>227</t>
  </si>
  <si>
    <t xml:space="preserve"> 215.17</t>
  </si>
  <si>
    <t>221</t>
  </si>
  <si>
    <t>014</t>
  </si>
  <si>
    <t xml:space="preserve"> 215.08</t>
  </si>
  <si>
    <t>225</t>
  </si>
  <si>
    <t xml:space="preserve"> 215.16</t>
  </si>
  <si>
    <t xml:space="preserve"> 212.72</t>
  </si>
  <si>
    <t xml:space="preserve"> 213.12</t>
  </si>
  <si>
    <t>018</t>
  </si>
  <si>
    <t xml:space="preserve"> 215.33</t>
  </si>
  <si>
    <t xml:space="preserve"> 215.93</t>
  </si>
  <si>
    <t>238</t>
  </si>
  <si>
    <t xml:space="preserve"> 214.91</t>
  </si>
  <si>
    <t>232</t>
  </si>
  <si>
    <t xml:space="preserve"> 222.14</t>
  </si>
  <si>
    <t>237</t>
  </si>
  <si>
    <t>专业数：21</t>
  </si>
  <si>
    <t>总录取数：482</t>
  </si>
  <si>
    <t>广州城市职业学院2018年依据学考成绩各专业录取情况统计表（理科）</t>
  </si>
  <si>
    <t xml:space="preserve"> 170.73</t>
  </si>
  <si>
    <t>222</t>
  </si>
  <si>
    <t>159</t>
  </si>
  <si>
    <t xml:space="preserve"> 179.26</t>
  </si>
  <si>
    <t>161</t>
  </si>
  <si>
    <t xml:space="preserve"> 176.27</t>
  </si>
  <si>
    <t>160</t>
  </si>
  <si>
    <t xml:space="preserve"> 174.06</t>
  </si>
  <si>
    <t>218</t>
  </si>
  <si>
    <t xml:space="preserve"> 186.56</t>
  </si>
  <si>
    <t>171</t>
  </si>
  <si>
    <t xml:space="preserve"> 172.18</t>
  </si>
  <si>
    <t xml:space="preserve"> 184.42</t>
  </si>
  <si>
    <t>170</t>
  </si>
  <si>
    <t xml:space="preserve"> 174.35</t>
  </si>
  <si>
    <t>203</t>
  </si>
  <si>
    <t xml:space="preserve"> 167.33</t>
  </si>
  <si>
    <t>198</t>
  </si>
  <si>
    <t xml:space="preserve"> 164.58</t>
  </si>
  <si>
    <t>185</t>
  </si>
  <si>
    <t xml:space="preserve"> 172.69</t>
  </si>
  <si>
    <t>199</t>
  </si>
  <si>
    <t>机械设计与制造</t>
  </si>
  <si>
    <t xml:space="preserve"> 167.87</t>
  </si>
  <si>
    <t>180</t>
  </si>
  <si>
    <t xml:space="preserve"> 178.24</t>
  </si>
  <si>
    <t>035</t>
  </si>
  <si>
    <t xml:space="preserve"> 168.60</t>
  </si>
  <si>
    <t>184</t>
  </si>
  <si>
    <t>162</t>
  </si>
  <si>
    <t>036</t>
  </si>
  <si>
    <t xml:space="preserve"> 185.80</t>
  </si>
  <si>
    <t>165</t>
  </si>
  <si>
    <t>037</t>
  </si>
  <si>
    <t xml:space="preserve"> 181.78</t>
  </si>
  <si>
    <t>174</t>
  </si>
  <si>
    <t>038</t>
  </si>
  <si>
    <t xml:space="preserve"> 165.50</t>
  </si>
  <si>
    <t>172</t>
  </si>
  <si>
    <t>039</t>
  </si>
  <si>
    <t xml:space="preserve"> 184.11</t>
  </si>
  <si>
    <t>040</t>
  </si>
  <si>
    <t xml:space="preserve"> 166.64</t>
  </si>
  <si>
    <t>179</t>
  </si>
  <si>
    <t>041</t>
  </si>
  <si>
    <t xml:space="preserve"> 186.33</t>
  </si>
  <si>
    <t>166</t>
  </si>
  <si>
    <t>042</t>
  </si>
  <si>
    <t xml:space="preserve"> 169.00</t>
  </si>
  <si>
    <t>178</t>
  </si>
  <si>
    <t>163</t>
  </si>
  <si>
    <t>043</t>
  </si>
  <si>
    <t xml:space="preserve"> 173.50</t>
  </si>
  <si>
    <t>044</t>
  </si>
  <si>
    <t xml:space="preserve"> 177.87</t>
  </si>
  <si>
    <t>206</t>
  </si>
  <si>
    <t>045</t>
  </si>
  <si>
    <t xml:space="preserve"> 174.46</t>
  </si>
  <si>
    <t>194</t>
  </si>
  <si>
    <t>046</t>
  </si>
  <si>
    <t xml:space="preserve"> 173.81</t>
  </si>
  <si>
    <t>202</t>
  </si>
  <si>
    <t>047</t>
  </si>
  <si>
    <t xml:space="preserve"> 171.76</t>
  </si>
  <si>
    <t>213</t>
  </si>
  <si>
    <t>048</t>
  </si>
  <si>
    <t xml:space="preserve"> 180.29</t>
  </si>
  <si>
    <t>049</t>
  </si>
  <si>
    <t xml:space="preserve"> 178.12</t>
  </si>
  <si>
    <t>050</t>
  </si>
  <si>
    <t xml:space="preserve"> 182.80</t>
  </si>
  <si>
    <t>总录取数：560</t>
  </si>
  <si>
    <t>广州城市职业学院2018年自主招生各专业录取情况统计表</t>
  </si>
  <si>
    <t>备注</t>
  </si>
  <si>
    <t>051</t>
  </si>
  <si>
    <t>高职自主招生(高中)     (学考+网测)</t>
  </si>
  <si>
    <t>052</t>
  </si>
  <si>
    <t>053</t>
  </si>
  <si>
    <t>054</t>
  </si>
  <si>
    <t>055</t>
  </si>
  <si>
    <t>056</t>
  </si>
  <si>
    <t>057</t>
  </si>
  <si>
    <t>高职自主招生(中职)</t>
  </si>
  <si>
    <t>058</t>
  </si>
  <si>
    <t>059</t>
  </si>
  <si>
    <t>060</t>
  </si>
  <si>
    <t>计算机应用技术           （现代学徒制）</t>
  </si>
  <si>
    <t>现代学徒制(中职)(校测)</t>
  </si>
  <si>
    <t>专业数：10</t>
  </si>
  <si>
    <t>总录取数：461</t>
  </si>
  <si>
    <t>广州城市职业学院2018年三二分段各专业录取情况统计表</t>
  </si>
  <si>
    <t>066</t>
  </si>
  <si>
    <t>064</t>
  </si>
  <si>
    <t>065</t>
  </si>
  <si>
    <t>062</t>
  </si>
  <si>
    <t>063</t>
  </si>
  <si>
    <t>068</t>
  </si>
  <si>
    <t>067</t>
  </si>
  <si>
    <t>专业数：7</t>
  </si>
  <si>
    <t>总录取数：343</t>
  </si>
  <si>
    <t>计划人数</t>
  </si>
  <si>
    <t>汽车检测与维修技术 </t>
  </si>
  <si>
    <t>食品系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</si>
</sst>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新宋体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新宋体"/>
      <family val="3"/>
    </font>
    <font>
      <b/>
      <sz val="9"/>
      <color indexed="8"/>
      <name val="宋体"/>
      <family val="0"/>
    </font>
    <font>
      <sz val="11"/>
      <color indexed="8"/>
      <name val="新宋体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b/>
      <sz val="9"/>
      <color indexed="12"/>
      <name val="仿宋_GB2312"/>
      <family val="3"/>
    </font>
    <font>
      <b/>
      <sz val="9"/>
      <color indexed="10"/>
      <name val="仿宋_GB2312"/>
      <family val="3"/>
    </font>
    <font>
      <sz val="9"/>
      <color indexed="10"/>
      <name val="宋体"/>
      <family val="0"/>
    </font>
    <font>
      <b/>
      <sz val="10"/>
      <color indexed="8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10"/>
      <name val="新宋体"/>
      <family val="3"/>
    </font>
    <font>
      <sz val="9"/>
      <name val="宋体"/>
      <family val="0"/>
    </font>
    <font>
      <b/>
      <sz val="13.5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9"/>
      <color indexed="10"/>
      <name val="宋体"/>
      <family val="0"/>
    </font>
    <font>
      <b/>
      <sz val="9"/>
      <color indexed="10"/>
      <name val="新宋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30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2" fillId="0" borderId="3" applyNumberFormat="0" applyFill="0" applyAlignment="0" applyProtection="0"/>
    <xf numFmtId="0" fontId="30" fillId="7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4" fillId="2" borderId="5" applyNumberFormat="0" applyAlignment="0" applyProtection="0"/>
    <xf numFmtId="0" fontId="37" fillId="2" borderId="1" applyNumberFormat="0" applyAlignment="0" applyProtection="0"/>
    <xf numFmtId="0" fontId="46" fillId="8" borderId="6" applyNumberFormat="0" applyAlignment="0" applyProtection="0"/>
    <xf numFmtId="0" fontId="21" fillId="9" borderId="0" applyNumberFormat="0" applyBorder="0" applyAlignment="0" applyProtection="0"/>
    <xf numFmtId="0" fontId="30" fillId="10" borderId="0" applyNumberFormat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2" fillId="9" borderId="0" applyNumberFormat="0" applyBorder="0" applyAlignment="0" applyProtection="0"/>
    <xf numFmtId="0" fontId="36" fillId="11" borderId="0" applyNumberFormat="0" applyBorder="0" applyAlignment="0" applyProtection="0"/>
    <xf numFmtId="0" fontId="21" fillId="12" borderId="0" applyNumberFormat="0" applyBorder="0" applyAlignment="0" applyProtection="0"/>
    <xf numFmtId="0" fontId="3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30" fillId="16" borderId="0" applyNumberFormat="0" applyBorder="0" applyAlignment="0" applyProtection="0"/>
    <xf numFmtId="0" fontId="21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1" fillId="4" borderId="0" applyNumberFormat="0" applyBorder="0" applyAlignment="0" applyProtection="0"/>
    <xf numFmtId="0" fontId="30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1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14" borderId="15" xfId="0" applyNumberFormat="1" applyFont="1" applyFill="1" applyBorder="1" applyAlignment="1">
      <alignment horizontal="center" vertical="center"/>
    </xf>
    <xf numFmtId="0" fontId="10" fillId="0" borderId="10" xfId="37" applyFont="1" applyBorder="1" applyAlignment="1">
      <alignment horizontal="center" vertical="center" wrapText="1"/>
      <protection/>
    </xf>
    <xf numFmtId="49" fontId="10" fillId="19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11" fillId="0" borderId="10" xfId="37" applyFont="1" applyBorder="1" applyAlignment="1">
      <alignment horizontal="center" vertical="center" wrapText="1"/>
      <protection/>
    </xf>
    <xf numFmtId="0" fontId="12" fillId="0" borderId="10" xfId="37" applyFont="1" applyBorder="1" applyAlignment="1">
      <alignment horizontal="center" vertical="center" wrapText="1"/>
      <protection/>
    </xf>
    <xf numFmtId="10" fontId="12" fillId="0" borderId="10" xfId="37" applyNumberFormat="1" applyFont="1" applyBorder="1" applyAlignment="1">
      <alignment horizontal="center" vertical="center" wrapText="1"/>
      <protection/>
    </xf>
    <xf numFmtId="0" fontId="13" fillId="19" borderId="10" xfId="0" applyFont="1" applyFill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10" fontId="15" fillId="0" borderId="10" xfId="37" applyNumberFormat="1" applyFont="1" applyBorder="1" applyAlignment="1">
      <alignment horizontal="center" vertical="center" wrapText="1"/>
      <protection/>
    </xf>
    <xf numFmtId="49" fontId="16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10" fontId="17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10" fontId="17" fillId="19" borderId="10" xfId="0" applyNumberFormat="1" applyFont="1" applyFill="1" applyBorder="1" applyAlignment="1">
      <alignment horizontal="center" vertical="center" wrapText="1"/>
    </xf>
    <xf numFmtId="9" fontId="17" fillId="2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49" fontId="8" fillId="14" borderId="16" xfId="0" applyNumberFormat="1" applyFont="1" applyFill="1" applyBorder="1" applyAlignment="1">
      <alignment horizontal="center" vertical="center" wrapText="1"/>
    </xf>
    <xf numFmtId="49" fontId="8" fillId="14" borderId="17" xfId="0" applyNumberFormat="1" applyFont="1" applyFill="1" applyBorder="1" applyAlignment="1">
      <alignment horizontal="center" vertical="center" wrapText="1"/>
    </xf>
    <xf numFmtId="0" fontId="12" fillId="0" borderId="10" xfId="37" applyNumberFormat="1" applyFont="1" applyBorder="1" applyAlignment="1">
      <alignment horizontal="center" vertical="center" wrapText="1"/>
      <protection/>
    </xf>
    <xf numFmtId="0" fontId="2" fillId="2" borderId="10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49" fontId="8" fillId="14" borderId="18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17" fillId="1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3" fillId="19" borderId="10" xfId="37" applyFont="1" applyFill="1" applyBorder="1">
      <alignment/>
      <protection/>
    </xf>
    <xf numFmtId="0" fontId="18" fillId="0" borderId="10" xfId="0" applyFont="1" applyBorder="1" applyAlignment="1">
      <alignment vertical="center"/>
    </xf>
    <xf numFmtId="0" fontId="8" fillId="1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15" fillId="2" borderId="10" xfId="0" applyNumberFormat="1" applyFont="1" applyFill="1" applyBorder="1" applyAlignment="1">
      <alignment horizontal="center" vertical="center" wrapText="1"/>
    </xf>
    <xf numFmtId="10" fontId="15" fillId="2" borderId="10" xfId="37" applyNumberFormat="1" applyFont="1" applyFill="1" applyBorder="1" applyAlignment="1">
      <alignment horizontal="center" vertical="center" wrapText="1"/>
      <protection/>
    </xf>
    <xf numFmtId="0" fontId="18" fillId="0" borderId="10" xfId="37" applyFont="1" applyBorder="1" applyAlignment="1">
      <alignment horizontal="center" vertical="center"/>
      <protection/>
    </xf>
    <xf numFmtId="10" fontId="18" fillId="0" borderId="10" xfId="37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9" fontId="8" fillId="14" borderId="1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1" fontId="0" fillId="0" borderId="10" xfId="0" applyNumberForma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9" fontId="26" fillId="0" borderId="9" xfId="0" applyNumberFormat="1" applyFont="1" applyBorder="1" applyAlignment="1">
      <alignment vertical="center"/>
    </xf>
    <xf numFmtId="10" fontId="10" fillId="0" borderId="10" xfId="37" applyNumberFormat="1" applyFont="1" applyBorder="1" applyAlignment="1">
      <alignment horizontal="center" vertical="center" wrapText="1"/>
      <protection/>
    </xf>
    <xf numFmtId="10" fontId="13" fillId="0" borderId="15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0" fontId="13" fillId="0" borderId="21" xfId="0" applyNumberFormat="1" applyFont="1" applyBorder="1" applyAlignment="1">
      <alignment horizontal="center" vertical="center"/>
    </xf>
    <xf numFmtId="10" fontId="27" fillId="2" borderId="10" xfId="0" applyNumberFormat="1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19" borderId="10" xfId="0" applyNumberFormat="1" applyFont="1" applyFill="1" applyBorder="1" applyAlignment="1" applyProtection="1">
      <alignment horizontal="center" vertical="center" wrapText="1"/>
      <protection/>
    </xf>
    <xf numFmtId="0" fontId="28" fillId="2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9" fillId="0" borderId="10" xfId="37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3年编制计划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tabSelected="1" zoomScale="115" zoomScaleNormal="115" workbookViewId="0" topLeftCell="A4">
      <selection activeCell="H39" sqref="H39"/>
    </sheetView>
  </sheetViews>
  <sheetFormatPr defaultColWidth="9.00390625" defaultRowHeight="14.25"/>
  <cols>
    <col min="1" max="1" width="4.625" style="105" customWidth="1"/>
    <col min="2" max="2" width="3.625" style="0" customWidth="1"/>
    <col min="3" max="3" width="14.50390625" style="104" customWidth="1"/>
    <col min="4" max="5" width="4.125" style="85" customWidth="1"/>
    <col min="6" max="6" width="6.75390625" style="106" customWidth="1"/>
    <col min="7" max="7" width="4.125" style="85" customWidth="1"/>
    <col min="8" max="8" width="4.375" style="85" customWidth="1"/>
    <col min="9" max="9" width="5.50390625" style="106" customWidth="1"/>
    <col min="10" max="10" width="5.75390625" style="106" customWidth="1"/>
    <col min="11" max="11" width="4.625" style="0" customWidth="1"/>
    <col min="12" max="12" width="4.125" style="0" customWidth="1"/>
    <col min="13" max="13" width="6.75390625" style="107" customWidth="1"/>
    <col min="14" max="15" width="3.375" style="0" customWidth="1"/>
    <col min="16" max="16" width="6.00390625" style="107" customWidth="1"/>
    <col min="17" max="18" width="4.125" style="85" customWidth="1"/>
    <col min="19" max="19" width="6.75390625" style="106" customWidth="1"/>
    <col min="20" max="20" width="3.50390625" style="85" customWidth="1"/>
    <col min="21" max="21" width="3.375" style="85" customWidth="1"/>
    <col min="22" max="22" width="6.00390625" style="106" customWidth="1"/>
    <col min="23" max="24" width="4.125" style="106" customWidth="1"/>
    <col min="25" max="25" width="5.25390625" style="106" customWidth="1"/>
    <col min="26" max="26" width="3.375" style="106" customWidth="1"/>
    <col min="27" max="27" width="3.00390625" style="108" customWidth="1"/>
    <col min="28" max="28" width="5.25390625" style="106" customWidth="1"/>
    <col min="29" max="29" width="4.625" style="85" customWidth="1"/>
    <col min="30" max="30" width="4.125" style="85" customWidth="1"/>
    <col min="31" max="31" width="6.50390625" style="106" customWidth="1"/>
    <col min="32" max="32" width="3.625" style="85" customWidth="1"/>
    <col min="33" max="33" width="3.25390625" style="85" customWidth="1"/>
    <col min="34" max="34" width="6.00390625" style="106" customWidth="1"/>
    <col min="35" max="35" width="4.875" style="85" customWidth="1"/>
    <col min="36" max="36" width="4.125" style="85" customWidth="1"/>
    <col min="37" max="37" width="6.25390625" style="106" customWidth="1"/>
    <col min="38" max="38" width="3.125" style="85" customWidth="1"/>
    <col min="39" max="39" width="3.25390625" style="85" customWidth="1"/>
    <col min="40" max="40" width="5.875" style="106" customWidth="1"/>
    <col min="41" max="42" width="4.125" style="85" customWidth="1"/>
    <col min="43" max="43" width="4.125" style="109" customWidth="1"/>
    <col min="44" max="44" width="3.375" style="85" customWidth="1"/>
    <col min="45" max="45" width="3.25390625" style="85" customWidth="1"/>
    <col min="46" max="46" width="5.375" style="106" customWidth="1"/>
    <col min="47" max="48" width="4.125" style="85" customWidth="1"/>
    <col min="49" max="49" width="4.125" style="109" customWidth="1"/>
    <col min="50" max="50" width="3.375" style="85" customWidth="1"/>
    <col min="51" max="51" width="3.25390625" style="85" customWidth="1"/>
    <col min="52" max="52" width="6.00390625" style="106" customWidth="1"/>
    <col min="53" max="54" width="4.125" style="85" customWidth="1"/>
    <col min="55" max="55" width="4.75390625" style="109" customWidth="1"/>
    <col min="56" max="56" width="3.50390625" style="85" customWidth="1"/>
    <col min="57" max="57" width="3.375" style="85" customWidth="1"/>
    <col min="58" max="58" width="5.875" style="106" customWidth="1"/>
    <col min="59" max="60" width="4.125" style="85" customWidth="1"/>
    <col min="61" max="61" width="4.125" style="110" customWidth="1"/>
    <col min="62" max="62" width="3.375" style="0" customWidth="1"/>
    <col min="63" max="63" width="3.50390625" style="85" customWidth="1"/>
    <col min="64" max="64" width="5.875" style="106" customWidth="1"/>
    <col min="66" max="66" width="5.00390625" style="0" customWidth="1"/>
    <col min="67" max="67" width="4.875" style="0" customWidth="1"/>
    <col min="68" max="68" width="4.25390625" style="0" customWidth="1"/>
    <col min="69" max="69" width="4.375" style="0" customWidth="1"/>
    <col min="70" max="70" width="4.875" style="0" customWidth="1"/>
    <col min="71" max="71" width="5.00390625" style="0" customWidth="1"/>
    <col min="72" max="72" width="4.75390625" style="0" customWidth="1"/>
    <col min="73" max="73" width="4.25390625" style="0" customWidth="1"/>
    <col min="74" max="74" width="4.75390625" style="0" customWidth="1"/>
    <col min="75" max="75" width="9.00390625" style="111" customWidth="1"/>
  </cols>
  <sheetData>
    <row r="1" spans="1:64" ht="63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8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36.75" customHeight="1">
      <c r="A2" s="15" t="s">
        <v>1</v>
      </c>
      <c r="B2" s="15" t="s">
        <v>2</v>
      </c>
      <c r="C2" s="15" t="s">
        <v>3</v>
      </c>
      <c r="D2" s="16" t="s">
        <v>4</v>
      </c>
      <c r="E2" s="17"/>
      <c r="F2" s="17"/>
      <c r="G2" s="17"/>
      <c r="H2" s="17"/>
      <c r="I2" s="17"/>
      <c r="J2" s="70"/>
      <c r="K2" s="33" t="s">
        <v>5</v>
      </c>
      <c r="L2" s="34"/>
      <c r="M2" s="7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53" t="s">
        <v>6</v>
      </c>
      <c r="AD2" s="54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16" t="s">
        <v>7</v>
      </c>
      <c r="AP2" s="59"/>
      <c r="AQ2" s="59"/>
      <c r="AR2" s="59"/>
      <c r="AS2" s="59"/>
      <c r="AT2" s="64"/>
      <c r="AU2" s="16" t="s">
        <v>8</v>
      </c>
      <c r="AV2" s="59"/>
      <c r="AW2" s="59"/>
      <c r="AX2" s="59"/>
      <c r="AY2" s="59"/>
      <c r="AZ2" s="64"/>
      <c r="BA2" s="16" t="s">
        <v>9</v>
      </c>
      <c r="BB2" s="17"/>
      <c r="BC2" s="17"/>
      <c r="BD2" s="17"/>
      <c r="BE2" s="17"/>
      <c r="BF2" s="70"/>
      <c r="BG2" s="16" t="s">
        <v>10</v>
      </c>
      <c r="BH2" s="71"/>
      <c r="BI2" s="71"/>
      <c r="BJ2" s="71"/>
      <c r="BK2" s="71"/>
      <c r="BL2" s="72"/>
    </row>
    <row r="3" spans="1:64" ht="33" customHeight="1">
      <c r="A3" s="15"/>
      <c r="B3" s="15"/>
      <c r="C3" s="15"/>
      <c r="D3" s="19"/>
      <c r="E3" s="20"/>
      <c r="F3" s="20"/>
      <c r="G3" s="20"/>
      <c r="H3" s="20"/>
      <c r="I3" s="20"/>
      <c r="J3" s="65"/>
      <c r="K3" s="35" t="s">
        <v>11</v>
      </c>
      <c r="L3" s="36"/>
      <c r="M3" s="37"/>
      <c r="N3" s="36"/>
      <c r="O3" s="36"/>
      <c r="P3" s="36"/>
      <c r="Q3" s="35" t="s">
        <v>12</v>
      </c>
      <c r="R3" s="36"/>
      <c r="S3" s="36"/>
      <c r="T3" s="36"/>
      <c r="U3" s="36"/>
      <c r="V3" s="36"/>
      <c r="W3" s="35" t="s">
        <v>13</v>
      </c>
      <c r="X3" s="36"/>
      <c r="Y3" s="36"/>
      <c r="Z3" s="36"/>
      <c r="AA3" s="36"/>
      <c r="AB3" s="36"/>
      <c r="AC3" s="35" t="s">
        <v>11</v>
      </c>
      <c r="AD3" s="35"/>
      <c r="AE3" s="36"/>
      <c r="AF3" s="36"/>
      <c r="AG3" s="36"/>
      <c r="AH3" s="36"/>
      <c r="AI3" s="35" t="s">
        <v>12</v>
      </c>
      <c r="AJ3" s="36"/>
      <c r="AK3" s="36"/>
      <c r="AL3" s="36"/>
      <c r="AM3" s="36"/>
      <c r="AN3" s="36"/>
      <c r="AO3" s="19"/>
      <c r="AP3" s="20"/>
      <c r="AQ3" s="20"/>
      <c r="AR3" s="20"/>
      <c r="AS3" s="20"/>
      <c r="AT3" s="65"/>
      <c r="AU3" s="19"/>
      <c r="AV3" s="20"/>
      <c r="AW3" s="20"/>
      <c r="AX3" s="20"/>
      <c r="AY3" s="20"/>
      <c r="AZ3" s="65"/>
      <c r="BA3" s="19"/>
      <c r="BB3" s="20"/>
      <c r="BC3" s="20"/>
      <c r="BD3" s="20"/>
      <c r="BE3" s="20"/>
      <c r="BF3" s="65"/>
      <c r="BG3" s="19"/>
      <c r="BH3" s="20"/>
      <c r="BI3" s="20"/>
      <c r="BJ3" s="20"/>
      <c r="BK3" s="20"/>
      <c r="BL3" s="65"/>
    </row>
    <row r="4" spans="1:74" ht="86.25" customHeight="1">
      <c r="A4" s="15"/>
      <c r="B4" s="15"/>
      <c r="C4" s="15"/>
      <c r="D4" s="22" t="s">
        <v>14</v>
      </c>
      <c r="E4" s="23" t="s">
        <v>15</v>
      </c>
      <c r="F4" s="24" t="s">
        <v>16</v>
      </c>
      <c r="G4" s="25" t="s">
        <v>17</v>
      </c>
      <c r="H4" s="26" t="s">
        <v>18</v>
      </c>
      <c r="I4" s="119" t="s">
        <v>19</v>
      </c>
      <c r="J4" s="40" t="s">
        <v>20</v>
      </c>
      <c r="K4" s="38" t="s">
        <v>21</v>
      </c>
      <c r="L4" s="23" t="s">
        <v>15</v>
      </c>
      <c r="M4" s="39" t="s">
        <v>16</v>
      </c>
      <c r="N4" s="25" t="s">
        <v>17</v>
      </c>
      <c r="O4" s="26" t="s">
        <v>18</v>
      </c>
      <c r="P4" s="40" t="s">
        <v>19</v>
      </c>
      <c r="Q4" s="41" t="s">
        <v>22</v>
      </c>
      <c r="R4" s="23" t="s">
        <v>15</v>
      </c>
      <c r="S4" s="39" t="s">
        <v>16</v>
      </c>
      <c r="T4" s="25" t="s">
        <v>17</v>
      </c>
      <c r="U4" s="26" t="s">
        <v>18</v>
      </c>
      <c r="V4" s="40" t="s">
        <v>23</v>
      </c>
      <c r="W4" s="41" t="s">
        <v>24</v>
      </c>
      <c r="X4" s="23" t="s">
        <v>15</v>
      </c>
      <c r="Y4" s="47" t="s">
        <v>16</v>
      </c>
      <c r="Z4" s="25" t="s">
        <v>25</v>
      </c>
      <c r="AA4" s="55" t="s">
        <v>26</v>
      </c>
      <c r="AB4" s="40" t="s">
        <v>23</v>
      </c>
      <c r="AC4" s="38" t="s">
        <v>27</v>
      </c>
      <c r="AD4" s="23" t="s">
        <v>15</v>
      </c>
      <c r="AE4" s="39" t="s">
        <v>16</v>
      </c>
      <c r="AF4" s="25" t="s">
        <v>17</v>
      </c>
      <c r="AG4" s="26" t="s">
        <v>18</v>
      </c>
      <c r="AH4" s="40" t="s">
        <v>19</v>
      </c>
      <c r="AI4" s="38" t="s">
        <v>28</v>
      </c>
      <c r="AJ4" s="23" t="s">
        <v>15</v>
      </c>
      <c r="AK4" s="39" t="s">
        <v>16</v>
      </c>
      <c r="AL4" s="25" t="s">
        <v>17</v>
      </c>
      <c r="AM4" s="26" t="s">
        <v>18</v>
      </c>
      <c r="AN4" s="40" t="s">
        <v>19</v>
      </c>
      <c r="AO4" s="22" t="s">
        <v>29</v>
      </c>
      <c r="AP4" s="23" t="s">
        <v>30</v>
      </c>
      <c r="AQ4" s="66" t="s">
        <v>16</v>
      </c>
      <c r="AR4" s="25" t="s">
        <v>17</v>
      </c>
      <c r="AS4" s="26" t="s">
        <v>18</v>
      </c>
      <c r="AT4" s="67" t="s">
        <v>31</v>
      </c>
      <c r="AU4" s="22" t="s">
        <v>29</v>
      </c>
      <c r="AV4" s="23" t="s">
        <v>30</v>
      </c>
      <c r="AW4" s="66" t="s">
        <v>16</v>
      </c>
      <c r="AX4" s="25" t="s">
        <v>17</v>
      </c>
      <c r="AY4" s="26" t="s">
        <v>18</v>
      </c>
      <c r="AZ4" s="67" t="s">
        <v>31</v>
      </c>
      <c r="BA4" s="22" t="s">
        <v>29</v>
      </c>
      <c r="BB4" s="23" t="s">
        <v>30</v>
      </c>
      <c r="BC4" s="66" t="s">
        <v>16</v>
      </c>
      <c r="BD4" s="25" t="s">
        <v>17</v>
      </c>
      <c r="BE4" s="26" t="s">
        <v>18</v>
      </c>
      <c r="BF4" s="67" t="s">
        <v>31</v>
      </c>
      <c r="BG4" s="22" t="s">
        <v>29</v>
      </c>
      <c r="BH4" s="23" t="s">
        <v>30</v>
      </c>
      <c r="BI4" s="66" t="s">
        <v>16</v>
      </c>
      <c r="BJ4" s="25" t="s">
        <v>17</v>
      </c>
      <c r="BK4" s="26" t="s">
        <v>18</v>
      </c>
      <c r="BL4" s="67" t="s">
        <v>31</v>
      </c>
      <c r="BN4" s="26" t="s">
        <v>18</v>
      </c>
      <c r="BO4" s="26" t="s">
        <v>18</v>
      </c>
      <c r="BP4" s="55" t="s">
        <v>26</v>
      </c>
      <c r="BQ4" s="26" t="s">
        <v>18</v>
      </c>
      <c r="BR4" s="26" t="s">
        <v>18</v>
      </c>
      <c r="BS4" s="26" t="s">
        <v>18</v>
      </c>
      <c r="BT4" s="26" t="s">
        <v>18</v>
      </c>
      <c r="BU4" s="26" t="s">
        <v>18</v>
      </c>
      <c r="BV4" s="26" t="s">
        <v>18</v>
      </c>
    </row>
    <row r="5" spans="1:75" ht="18" customHeight="1">
      <c r="A5" s="6" t="s">
        <v>32</v>
      </c>
      <c r="B5" s="74">
        <f>ROW()-4</f>
        <v>1</v>
      </c>
      <c r="C5" s="8" t="s">
        <v>33</v>
      </c>
      <c r="D5" s="9">
        <v>90</v>
      </c>
      <c r="E5" s="28">
        <f>L5+R5+X5+AD5+AJ5+AP5+AV5+BB5+BH5</f>
        <v>76</v>
      </c>
      <c r="F5" s="29">
        <f>E5/D5</f>
        <v>0.8444444444444444</v>
      </c>
      <c r="G5" s="9">
        <v>83</v>
      </c>
      <c r="H5" s="30">
        <v>73</v>
      </c>
      <c r="I5" s="29">
        <f>H5/G5</f>
        <v>0.8795180722891566</v>
      </c>
      <c r="J5" s="120">
        <v>0.8645</v>
      </c>
      <c r="K5" s="42"/>
      <c r="L5" s="43"/>
      <c r="M5" s="44"/>
      <c r="N5" s="42"/>
      <c r="O5" s="42"/>
      <c r="P5" s="46"/>
      <c r="Q5" s="42">
        <v>27</v>
      </c>
      <c r="R5" s="43">
        <v>15</v>
      </c>
      <c r="S5" s="44">
        <f>R5/Q5</f>
        <v>0.5555555555555556</v>
      </c>
      <c r="T5" s="42">
        <v>23</v>
      </c>
      <c r="U5" s="45">
        <v>18</v>
      </c>
      <c r="V5" s="44">
        <f>U5/T5</f>
        <v>0.782608695652174</v>
      </c>
      <c r="W5" s="42"/>
      <c r="X5" s="50"/>
      <c r="Y5" s="49"/>
      <c r="Z5" s="42"/>
      <c r="AA5" s="57"/>
      <c r="AB5" s="44"/>
      <c r="AC5" s="42"/>
      <c r="AD5" s="43"/>
      <c r="AE5" s="44"/>
      <c r="AF5" s="42"/>
      <c r="AG5" s="42"/>
      <c r="AH5" s="46"/>
      <c r="AI5" s="56">
        <v>12</v>
      </c>
      <c r="AJ5" s="60">
        <v>10</v>
      </c>
      <c r="AK5" s="44">
        <f>AJ5/AI5</f>
        <v>0.8333333333333334</v>
      </c>
      <c r="AL5" s="42">
        <v>11</v>
      </c>
      <c r="AM5" s="45">
        <v>9</v>
      </c>
      <c r="AN5" s="44">
        <f>AM5/AL5</f>
        <v>0.8181818181818182</v>
      </c>
      <c r="AO5" s="61"/>
      <c r="AP5" s="62"/>
      <c r="AQ5" s="51"/>
      <c r="AR5" s="42"/>
      <c r="AS5" s="68"/>
      <c r="AT5" s="69"/>
      <c r="AU5" s="42">
        <v>45</v>
      </c>
      <c r="AV5" s="43">
        <v>45</v>
      </c>
      <c r="AW5" s="49">
        <f>AV5/AU5</f>
        <v>1</v>
      </c>
      <c r="AX5" s="42">
        <v>45</v>
      </c>
      <c r="AY5" s="68">
        <v>42</v>
      </c>
      <c r="AZ5" s="69">
        <f>AY5/AX5</f>
        <v>0.9333333333333333</v>
      </c>
      <c r="BA5" s="42"/>
      <c r="BB5" s="43"/>
      <c r="BC5" s="49"/>
      <c r="BD5" s="42"/>
      <c r="BE5" s="42"/>
      <c r="BF5" s="46"/>
      <c r="BG5" s="42">
        <v>6</v>
      </c>
      <c r="BH5" s="43">
        <v>6</v>
      </c>
      <c r="BI5" s="49">
        <f>BH5/BG5</f>
        <v>1</v>
      </c>
      <c r="BJ5" s="42">
        <v>4</v>
      </c>
      <c r="BK5" s="42">
        <v>4</v>
      </c>
      <c r="BL5" s="46">
        <f>BK5/BJ5</f>
        <v>1</v>
      </c>
      <c r="BN5" s="42"/>
      <c r="BO5" s="45">
        <v>18</v>
      </c>
      <c r="BP5" s="57"/>
      <c r="BQ5" s="42"/>
      <c r="BR5" s="45">
        <v>9</v>
      </c>
      <c r="BS5" s="68"/>
      <c r="BT5" s="68">
        <v>42</v>
      </c>
      <c r="BU5" s="42"/>
      <c r="BV5" s="42">
        <v>4</v>
      </c>
      <c r="BW5" s="111">
        <f aca="true" t="shared" si="0" ref="BW5:BW39">SUM(BN5:BV5)</f>
        <v>73</v>
      </c>
    </row>
    <row r="6" spans="1:75" ht="18" customHeight="1">
      <c r="A6" s="6"/>
      <c r="B6" s="74">
        <f aca="true" t="shared" si="1" ref="B6:B16">ROW()-4</f>
        <v>2</v>
      </c>
      <c r="C6" s="8" t="s">
        <v>34</v>
      </c>
      <c r="D6" s="9">
        <v>177</v>
      </c>
      <c r="E6" s="28">
        <f aca="true" t="shared" si="2" ref="E6:E39">L6+R6+X6+AD6+AJ6+AP6+AV6+BB6+BH6</f>
        <v>182</v>
      </c>
      <c r="F6" s="29">
        <f aca="true" t="shared" si="3" ref="F6:F39">E6/D6</f>
        <v>1.0282485875706215</v>
      </c>
      <c r="G6" s="9">
        <v>177</v>
      </c>
      <c r="H6" s="30">
        <v>155</v>
      </c>
      <c r="I6" s="29">
        <f aca="true" t="shared" si="4" ref="I6:I39">H6/G6</f>
        <v>0.8757062146892656</v>
      </c>
      <c r="J6" s="121"/>
      <c r="K6" s="42"/>
      <c r="L6" s="43"/>
      <c r="M6" s="44"/>
      <c r="N6" s="42"/>
      <c r="O6" s="42"/>
      <c r="P6" s="46"/>
      <c r="Q6" s="42">
        <v>30</v>
      </c>
      <c r="R6" s="43">
        <v>34</v>
      </c>
      <c r="S6" s="44">
        <f aca="true" t="shared" si="5" ref="S6:S39">R6/Q6</f>
        <v>1.1333333333333333</v>
      </c>
      <c r="T6" s="42">
        <v>34</v>
      </c>
      <c r="U6" s="45">
        <v>21</v>
      </c>
      <c r="V6" s="44">
        <f aca="true" t="shared" si="6" ref="V6:V39">U6/T6</f>
        <v>0.6176470588235294</v>
      </c>
      <c r="W6" s="42"/>
      <c r="X6" s="50"/>
      <c r="Y6" s="49"/>
      <c r="Z6" s="42"/>
      <c r="AA6" s="57"/>
      <c r="AB6" s="44"/>
      <c r="AC6" s="42"/>
      <c r="AD6" s="43"/>
      <c r="AE6" s="44"/>
      <c r="AF6" s="42"/>
      <c r="AG6" s="42"/>
      <c r="AH6" s="46"/>
      <c r="AI6" s="56">
        <v>40</v>
      </c>
      <c r="AJ6" s="60">
        <v>41</v>
      </c>
      <c r="AK6" s="44">
        <f aca="true" t="shared" si="7" ref="AK6:AK39">AJ6/AI6</f>
        <v>1.025</v>
      </c>
      <c r="AL6" s="42">
        <v>38</v>
      </c>
      <c r="AM6" s="45">
        <v>35</v>
      </c>
      <c r="AN6" s="44">
        <f aca="true" t="shared" si="8" ref="AN6:AN39">AM6/AL6</f>
        <v>0.9210526315789473</v>
      </c>
      <c r="AO6" s="61"/>
      <c r="AP6" s="62"/>
      <c r="AQ6" s="51"/>
      <c r="AR6" s="42"/>
      <c r="AS6" s="68"/>
      <c r="AT6" s="69"/>
      <c r="AU6" s="42"/>
      <c r="AV6" s="43"/>
      <c r="AW6" s="49"/>
      <c r="AX6" s="9"/>
      <c r="AY6" s="68"/>
      <c r="AZ6" s="69"/>
      <c r="BA6" s="42">
        <v>92</v>
      </c>
      <c r="BB6" s="43">
        <v>92</v>
      </c>
      <c r="BC6" s="49">
        <f>BB6/BA6</f>
        <v>1</v>
      </c>
      <c r="BD6" s="42">
        <v>92</v>
      </c>
      <c r="BE6" s="42">
        <v>89</v>
      </c>
      <c r="BF6" s="46">
        <f>BE6/BD6</f>
        <v>0.967391304347826</v>
      </c>
      <c r="BG6" s="42">
        <v>15</v>
      </c>
      <c r="BH6" s="43">
        <v>15</v>
      </c>
      <c r="BI6" s="49">
        <f aca="true" t="shared" si="9" ref="BI6:BI39">BH6/BG6</f>
        <v>1</v>
      </c>
      <c r="BJ6" s="42">
        <v>13</v>
      </c>
      <c r="BK6" s="42">
        <v>10</v>
      </c>
      <c r="BL6" s="46">
        <f aca="true" t="shared" si="10" ref="BL6:BL39">BK6/BJ6</f>
        <v>0.7692307692307693</v>
      </c>
      <c r="BN6" s="42"/>
      <c r="BO6" s="45">
        <v>21</v>
      </c>
      <c r="BP6" s="57"/>
      <c r="BQ6" s="42"/>
      <c r="BR6" s="45">
        <v>35</v>
      </c>
      <c r="BS6" s="68"/>
      <c r="BT6" s="68"/>
      <c r="BU6" s="42">
        <v>89</v>
      </c>
      <c r="BV6" s="42">
        <v>10</v>
      </c>
      <c r="BW6" s="111">
        <f t="shared" si="0"/>
        <v>155</v>
      </c>
    </row>
    <row r="7" spans="1:75" ht="18" customHeight="1">
      <c r="A7" s="6"/>
      <c r="B7" s="74">
        <f t="shared" si="1"/>
        <v>3</v>
      </c>
      <c r="C7" s="8" t="s">
        <v>35</v>
      </c>
      <c r="D7" s="9">
        <v>87</v>
      </c>
      <c r="E7" s="28">
        <f t="shared" si="2"/>
        <v>79</v>
      </c>
      <c r="F7" s="29">
        <f t="shared" si="3"/>
        <v>0.9080459770114943</v>
      </c>
      <c r="G7" s="9">
        <v>87</v>
      </c>
      <c r="H7" s="30">
        <v>74</v>
      </c>
      <c r="I7" s="29">
        <f t="shared" si="4"/>
        <v>0.8505747126436781</v>
      </c>
      <c r="J7" s="121"/>
      <c r="K7" s="42">
        <v>10</v>
      </c>
      <c r="L7" s="43">
        <v>7</v>
      </c>
      <c r="M7" s="44">
        <f>L7/K7</f>
        <v>0.7</v>
      </c>
      <c r="N7" s="42">
        <v>12</v>
      </c>
      <c r="O7" s="45">
        <v>7</v>
      </c>
      <c r="P7" s="44">
        <f>O7/N7</f>
        <v>0.5833333333333334</v>
      </c>
      <c r="Q7" s="42">
        <v>8</v>
      </c>
      <c r="R7" s="43">
        <v>7</v>
      </c>
      <c r="S7" s="44">
        <f t="shared" si="5"/>
        <v>0.875</v>
      </c>
      <c r="T7" s="42">
        <v>8</v>
      </c>
      <c r="U7" s="45">
        <v>4</v>
      </c>
      <c r="V7" s="44">
        <f t="shared" si="6"/>
        <v>0.5</v>
      </c>
      <c r="W7" s="42"/>
      <c r="X7" s="50"/>
      <c r="Y7" s="49"/>
      <c r="Z7" s="42"/>
      <c r="AA7" s="57"/>
      <c r="AB7" s="44"/>
      <c r="AC7" s="42">
        <v>19</v>
      </c>
      <c r="AD7" s="43">
        <v>15</v>
      </c>
      <c r="AE7" s="44">
        <f>AD7/AC7</f>
        <v>0.7894736842105263</v>
      </c>
      <c r="AF7" s="42">
        <v>17</v>
      </c>
      <c r="AG7" s="42">
        <v>14</v>
      </c>
      <c r="AH7" s="46">
        <f>AG7/AF7</f>
        <v>0.8235294117647058</v>
      </c>
      <c r="AI7" s="56">
        <v>15</v>
      </c>
      <c r="AJ7" s="60">
        <v>15</v>
      </c>
      <c r="AK7" s="44">
        <f t="shared" si="7"/>
        <v>1</v>
      </c>
      <c r="AL7" s="42">
        <v>15</v>
      </c>
      <c r="AM7" s="45">
        <v>14</v>
      </c>
      <c r="AN7" s="44">
        <f t="shared" si="8"/>
        <v>0.9333333333333333</v>
      </c>
      <c r="AO7" s="61"/>
      <c r="AP7" s="62"/>
      <c r="AQ7" s="51"/>
      <c r="AR7" s="42"/>
      <c r="AS7" s="68"/>
      <c r="AT7" s="69"/>
      <c r="AU7" s="42">
        <v>30</v>
      </c>
      <c r="AV7" s="43">
        <v>30</v>
      </c>
      <c r="AW7" s="49">
        <f>AV7/AU7</f>
        <v>1</v>
      </c>
      <c r="AX7" s="42">
        <v>30</v>
      </c>
      <c r="AY7" s="68">
        <v>30</v>
      </c>
      <c r="AZ7" s="69">
        <f>AY7/AX7</f>
        <v>1</v>
      </c>
      <c r="BA7" s="42">
        <v>5</v>
      </c>
      <c r="BB7" s="43">
        <v>5</v>
      </c>
      <c r="BC7" s="49">
        <f>BB7/BA7</f>
        <v>1</v>
      </c>
      <c r="BD7" s="42">
        <v>5</v>
      </c>
      <c r="BE7" s="42">
        <v>5</v>
      </c>
      <c r="BF7" s="46">
        <f>BE7/BD7</f>
        <v>1</v>
      </c>
      <c r="BG7" s="42"/>
      <c r="BH7" s="43"/>
      <c r="BI7" s="49"/>
      <c r="BJ7" s="42"/>
      <c r="BK7" s="42"/>
      <c r="BL7" s="46"/>
      <c r="BN7" s="45">
        <v>7</v>
      </c>
      <c r="BO7" s="45">
        <v>4</v>
      </c>
      <c r="BP7" s="57"/>
      <c r="BQ7" s="42">
        <v>14</v>
      </c>
      <c r="BR7" s="45">
        <v>14</v>
      </c>
      <c r="BS7" s="68"/>
      <c r="BT7" s="68">
        <v>30</v>
      </c>
      <c r="BU7" s="42">
        <v>5</v>
      </c>
      <c r="BV7" s="42"/>
      <c r="BW7" s="111">
        <f t="shared" si="0"/>
        <v>74</v>
      </c>
    </row>
    <row r="8" spans="1:75" ht="18" customHeight="1">
      <c r="A8" s="6"/>
      <c r="B8" s="74">
        <f t="shared" si="1"/>
        <v>4</v>
      </c>
      <c r="C8" s="8" t="s">
        <v>36</v>
      </c>
      <c r="D8" s="9">
        <v>80</v>
      </c>
      <c r="E8" s="28">
        <f t="shared" si="2"/>
        <v>55</v>
      </c>
      <c r="F8" s="29">
        <f t="shared" si="3"/>
        <v>0.6875</v>
      </c>
      <c r="G8" s="9">
        <v>81</v>
      </c>
      <c r="H8" s="30">
        <v>68</v>
      </c>
      <c r="I8" s="29">
        <f t="shared" si="4"/>
        <v>0.8395061728395061</v>
      </c>
      <c r="J8" s="122"/>
      <c r="K8" s="42">
        <v>22</v>
      </c>
      <c r="L8" s="43">
        <v>12</v>
      </c>
      <c r="M8" s="44">
        <f aca="true" t="shared" si="11" ref="M8:M39">L8/K8</f>
        <v>0.5454545454545454</v>
      </c>
      <c r="N8" s="42">
        <v>23</v>
      </c>
      <c r="O8" s="45">
        <v>19</v>
      </c>
      <c r="P8" s="44">
        <f>O8/N8</f>
        <v>0.8260869565217391</v>
      </c>
      <c r="Q8" s="42">
        <v>25</v>
      </c>
      <c r="R8" s="43">
        <v>13</v>
      </c>
      <c r="S8" s="44">
        <f t="shared" si="5"/>
        <v>0.52</v>
      </c>
      <c r="T8" s="42">
        <v>26</v>
      </c>
      <c r="U8" s="45">
        <v>20</v>
      </c>
      <c r="V8" s="44">
        <f t="shared" si="6"/>
        <v>0.7692307692307693</v>
      </c>
      <c r="W8" s="42"/>
      <c r="X8" s="50"/>
      <c r="Y8" s="49"/>
      <c r="Z8" s="42"/>
      <c r="AA8" s="57"/>
      <c r="AB8" s="44"/>
      <c r="AC8" s="42">
        <v>16</v>
      </c>
      <c r="AD8" s="43">
        <v>16</v>
      </c>
      <c r="AE8" s="44">
        <f aca="true" t="shared" si="12" ref="AE8:AE39">AD8/AC8</f>
        <v>1</v>
      </c>
      <c r="AF8" s="42">
        <v>15</v>
      </c>
      <c r="AG8" s="42">
        <v>14</v>
      </c>
      <c r="AH8" s="46">
        <f aca="true" t="shared" si="13" ref="AH8:AH39">AG8/AF8</f>
        <v>0.9333333333333333</v>
      </c>
      <c r="AI8" s="56">
        <v>17</v>
      </c>
      <c r="AJ8" s="60">
        <v>14</v>
      </c>
      <c r="AK8" s="44">
        <f t="shared" si="7"/>
        <v>0.8235294117647058</v>
      </c>
      <c r="AL8" s="42">
        <v>17</v>
      </c>
      <c r="AM8" s="45">
        <v>15</v>
      </c>
      <c r="AN8" s="44">
        <f t="shared" si="8"/>
        <v>0.8823529411764706</v>
      </c>
      <c r="AO8" s="61"/>
      <c r="AP8" s="62"/>
      <c r="AQ8" s="51"/>
      <c r="AR8" s="42"/>
      <c r="AS8" s="68"/>
      <c r="AT8" s="69"/>
      <c r="AU8" s="42"/>
      <c r="AV8" s="43"/>
      <c r="AW8" s="49"/>
      <c r="AX8" s="42"/>
      <c r="AY8" s="68"/>
      <c r="AZ8" s="69"/>
      <c r="BA8" s="42"/>
      <c r="BB8" s="43"/>
      <c r="BC8" s="49"/>
      <c r="BD8" s="42"/>
      <c r="BE8" s="42"/>
      <c r="BF8" s="46"/>
      <c r="BG8" s="42"/>
      <c r="BH8" s="43"/>
      <c r="BI8" s="49"/>
      <c r="BJ8" s="42"/>
      <c r="BK8" s="42"/>
      <c r="BL8" s="46"/>
      <c r="BN8" s="45">
        <v>19</v>
      </c>
      <c r="BO8" s="45">
        <v>20</v>
      </c>
      <c r="BP8" s="57"/>
      <c r="BQ8" s="42">
        <v>14</v>
      </c>
      <c r="BR8" s="45">
        <v>15</v>
      </c>
      <c r="BS8" s="68"/>
      <c r="BT8" s="68"/>
      <c r="BU8" s="42"/>
      <c r="BV8" s="42"/>
      <c r="BW8" s="111">
        <f t="shared" si="0"/>
        <v>68</v>
      </c>
    </row>
    <row r="9" spans="1:75" s="104" customFormat="1" ht="18" customHeight="1">
      <c r="A9" s="6" t="s">
        <v>37</v>
      </c>
      <c r="B9" s="74">
        <f t="shared" si="1"/>
        <v>5</v>
      </c>
      <c r="C9" s="8" t="s">
        <v>38</v>
      </c>
      <c r="D9" s="9">
        <v>176</v>
      </c>
      <c r="E9" s="28">
        <f t="shared" si="2"/>
        <v>250</v>
      </c>
      <c r="F9" s="29">
        <f t="shared" si="3"/>
        <v>1.4204545454545454</v>
      </c>
      <c r="G9" s="9">
        <v>180</v>
      </c>
      <c r="H9" s="30">
        <v>164</v>
      </c>
      <c r="I9" s="29">
        <f t="shared" si="4"/>
        <v>0.9111111111111111</v>
      </c>
      <c r="J9" s="120">
        <v>0.8948</v>
      </c>
      <c r="K9" s="42"/>
      <c r="L9" s="43"/>
      <c r="M9" s="44"/>
      <c r="N9" s="42"/>
      <c r="O9" s="42"/>
      <c r="P9" s="44"/>
      <c r="Q9" s="42">
        <v>20</v>
      </c>
      <c r="R9" s="43">
        <v>72</v>
      </c>
      <c r="S9" s="44">
        <f t="shared" si="5"/>
        <v>3.6</v>
      </c>
      <c r="T9" s="42">
        <v>23</v>
      </c>
      <c r="U9" s="45">
        <v>16</v>
      </c>
      <c r="V9" s="44">
        <f t="shared" si="6"/>
        <v>0.6956521739130435</v>
      </c>
      <c r="W9" s="42"/>
      <c r="X9" s="50"/>
      <c r="Y9" s="49"/>
      <c r="Z9" s="42"/>
      <c r="AA9" s="57"/>
      <c r="AB9" s="44"/>
      <c r="AC9" s="42"/>
      <c r="AD9" s="43"/>
      <c r="AE9" s="44"/>
      <c r="AF9" s="42"/>
      <c r="AG9" s="42"/>
      <c r="AH9" s="46"/>
      <c r="AI9" s="56">
        <v>30</v>
      </c>
      <c r="AJ9" s="60">
        <v>52</v>
      </c>
      <c r="AK9" s="44">
        <f t="shared" si="7"/>
        <v>1.7333333333333334</v>
      </c>
      <c r="AL9" s="42">
        <v>27</v>
      </c>
      <c r="AM9" s="45">
        <v>26</v>
      </c>
      <c r="AN9" s="44">
        <f t="shared" si="8"/>
        <v>0.9629629629629629</v>
      </c>
      <c r="AO9" s="63"/>
      <c r="AP9" s="62"/>
      <c r="AQ9" s="51"/>
      <c r="AR9" s="42"/>
      <c r="AS9" s="68"/>
      <c r="AT9" s="69"/>
      <c r="AU9" s="42">
        <v>116</v>
      </c>
      <c r="AV9" s="43">
        <v>116</v>
      </c>
      <c r="AW9" s="49">
        <f>AV9/AU9</f>
        <v>1</v>
      </c>
      <c r="AX9" s="12">
        <v>116</v>
      </c>
      <c r="AY9" s="68">
        <v>111</v>
      </c>
      <c r="AZ9" s="69">
        <f>AY9/AX9</f>
        <v>0.9568965517241379</v>
      </c>
      <c r="BA9" s="42"/>
      <c r="BB9" s="43"/>
      <c r="BC9" s="49"/>
      <c r="BD9" s="42"/>
      <c r="BE9" s="42"/>
      <c r="BF9" s="46"/>
      <c r="BG9" s="42">
        <v>10</v>
      </c>
      <c r="BH9" s="43">
        <v>10</v>
      </c>
      <c r="BI9" s="49">
        <f t="shared" si="9"/>
        <v>1</v>
      </c>
      <c r="BJ9" s="42">
        <v>14</v>
      </c>
      <c r="BK9" s="42">
        <v>11</v>
      </c>
      <c r="BL9" s="46">
        <f t="shared" si="10"/>
        <v>0.7857142857142857</v>
      </c>
      <c r="BN9" s="42"/>
      <c r="BO9" s="45">
        <v>16</v>
      </c>
      <c r="BP9" s="57"/>
      <c r="BQ9" s="42"/>
      <c r="BR9" s="45">
        <v>26</v>
      </c>
      <c r="BS9" s="68"/>
      <c r="BT9" s="68">
        <v>111</v>
      </c>
      <c r="BU9" s="42"/>
      <c r="BV9" s="42">
        <v>11</v>
      </c>
      <c r="BW9" s="111">
        <f t="shared" si="0"/>
        <v>164</v>
      </c>
    </row>
    <row r="10" spans="1:75" ht="18" customHeight="1">
      <c r="A10" s="6"/>
      <c r="B10" s="74">
        <f t="shared" si="1"/>
        <v>6</v>
      </c>
      <c r="C10" s="8" t="s">
        <v>39</v>
      </c>
      <c r="D10" s="9">
        <v>90</v>
      </c>
      <c r="E10" s="28">
        <f t="shared" si="2"/>
        <v>121</v>
      </c>
      <c r="F10" s="29">
        <f t="shared" si="3"/>
        <v>1.3444444444444446</v>
      </c>
      <c r="G10" s="9">
        <v>100</v>
      </c>
      <c r="H10" s="30">
        <v>79</v>
      </c>
      <c r="I10" s="29">
        <f t="shared" si="4"/>
        <v>0.79</v>
      </c>
      <c r="J10" s="121"/>
      <c r="K10" s="42">
        <v>10</v>
      </c>
      <c r="L10" s="43">
        <v>30</v>
      </c>
      <c r="M10" s="44">
        <f t="shared" si="11"/>
        <v>3</v>
      </c>
      <c r="N10" s="42">
        <v>17</v>
      </c>
      <c r="O10" s="45">
        <v>16</v>
      </c>
      <c r="P10" s="44">
        <f aca="true" t="shared" si="14" ref="P10:P39">O10/N10</f>
        <v>0.9411764705882353</v>
      </c>
      <c r="Q10" s="42">
        <v>20</v>
      </c>
      <c r="R10" s="43">
        <v>24</v>
      </c>
      <c r="S10" s="44">
        <f t="shared" si="5"/>
        <v>1.2</v>
      </c>
      <c r="T10" s="42">
        <v>24</v>
      </c>
      <c r="U10" s="45">
        <v>14</v>
      </c>
      <c r="V10" s="44">
        <f t="shared" si="6"/>
        <v>0.5833333333333334</v>
      </c>
      <c r="W10" s="42"/>
      <c r="X10" s="50"/>
      <c r="Y10" s="49"/>
      <c r="Z10" s="42"/>
      <c r="AA10" s="57"/>
      <c r="AB10" s="44"/>
      <c r="AC10" s="42">
        <v>10</v>
      </c>
      <c r="AD10" s="43">
        <v>27</v>
      </c>
      <c r="AE10" s="44">
        <f t="shared" si="12"/>
        <v>2.7</v>
      </c>
      <c r="AF10" s="42">
        <v>8</v>
      </c>
      <c r="AG10" s="42">
        <v>7</v>
      </c>
      <c r="AH10" s="46">
        <f t="shared" si="13"/>
        <v>0.875</v>
      </c>
      <c r="AI10" s="56">
        <v>40</v>
      </c>
      <c r="AJ10" s="60">
        <v>30</v>
      </c>
      <c r="AK10" s="44">
        <f t="shared" si="7"/>
        <v>0.75</v>
      </c>
      <c r="AL10" s="42">
        <v>39</v>
      </c>
      <c r="AM10" s="45">
        <v>33</v>
      </c>
      <c r="AN10" s="44">
        <f t="shared" si="8"/>
        <v>0.8461538461538461</v>
      </c>
      <c r="AO10" s="61"/>
      <c r="AP10" s="62"/>
      <c r="AQ10" s="51"/>
      <c r="AR10" s="42"/>
      <c r="AS10" s="68"/>
      <c r="AT10" s="69"/>
      <c r="AU10" s="42"/>
      <c r="AV10" s="43"/>
      <c r="AW10" s="49"/>
      <c r="AX10" s="12"/>
      <c r="AY10" s="68"/>
      <c r="AZ10" s="69"/>
      <c r="BA10" s="42"/>
      <c r="BB10" s="43"/>
      <c r="BC10" s="49"/>
      <c r="BD10" s="42"/>
      <c r="BE10" s="42"/>
      <c r="BF10" s="46"/>
      <c r="BG10" s="42">
        <v>10</v>
      </c>
      <c r="BH10" s="43">
        <v>10</v>
      </c>
      <c r="BI10" s="49">
        <f t="shared" si="9"/>
        <v>1</v>
      </c>
      <c r="BJ10" s="42">
        <v>12</v>
      </c>
      <c r="BK10" s="42">
        <v>9</v>
      </c>
      <c r="BL10" s="46">
        <f t="shared" si="10"/>
        <v>0.75</v>
      </c>
      <c r="BN10" s="45">
        <v>16</v>
      </c>
      <c r="BO10" s="45">
        <v>14</v>
      </c>
      <c r="BP10" s="57"/>
      <c r="BQ10" s="42">
        <v>7</v>
      </c>
      <c r="BR10" s="45">
        <v>33</v>
      </c>
      <c r="BS10" s="68"/>
      <c r="BT10" s="68"/>
      <c r="BU10" s="42"/>
      <c r="BV10" s="42">
        <v>9</v>
      </c>
      <c r="BW10" s="111">
        <f t="shared" si="0"/>
        <v>79</v>
      </c>
    </row>
    <row r="11" spans="1:75" ht="18" customHeight="1">
      <c r="A11" s="6"/>
      <c r="B11" s="74">
        <f t="shared" si="1"/>
        <v>7</v>
      </c>
      <c r="C11" s="8" t="s">
        <v>40</v>
      </c>
      <c r="D11" s="9">
        <v>121</v>
      </c>
      <c r="E11" s="28">
        <f t="shared" si="2"/>
        <v>256</v>
      </c>
      <c r="F11" s="29">
        <f t="shared" si="3"/>
        <v>2.115702479338843</v>
      </c>
      <c r="G11" s="9">
        <v>133</v>
      </c>
      <c r="H11" s="30">
        <v>122</v>
      </c>
      <c r="I11" s="29">
        <f t="shared" si="4"/>
        <v>0.9172932330827067</v>
      </c>
      <c r="J11" s="121"/>
      <c r="K11" s="42">
        <v>10</v>
      </c>
      <c r="L11" s="43">
        <v>47</v>
      </c>
      <c r="M11" s="44">
        <f t="shared" si="11"/>
        <v>4.7</v>
      </c>
      <c r="N11" s="42">
        <v>16</v>
      </c>
      <c r="O11" s="45">
        <v>15</v>
      </c>
      <c r="P11" s="44">
        <f t="shared" si="14"/>
        <v>0.9375</v>
      </c>
      <c r="Q11" s="42">
        <v>30</v>
      </c>
      <c r="R11" s="43">
        <v>83</v>
      </c>
      <c r="S11" s="44">
        <f t="shared" si="5"/>
        <v>2.7666666666666666</v>
      </c>
      <c r="T11" s="42">
        <v>36</v>
      </c>
      <c r="U11" s="45">
        <v>31</v>
      </c>
      <c r="V11" s="44">
        <f t="shared" si="6"/>
        <v>0.8611111111111112</v>
      </c>
      <c r="W11" s="42"/>
      <c r="X11" s="50"/>
      <c r="Y11" s="49"/>
      <c r="Z11" s="42"/>
      <c r="AA11" s="57"/>
      <c r="AB11" s="44"/>
      <c r="AC11" s="42">
        <v>14</v>
      </c>
      <c r="AD11" s="43">
        <v>24</v>
      </c>
      <c r="AE11" s="44">
        <f t="shared" si="12"/>
        <v>1.7142857142857142</v>
      </c>
      <c r="AF11" s="42">
        <v>11</v>
      </c>
      <c r="AG11" s="42">
        <v>10</v>
      </c>
      <c r="AH11" s="46">
        <f t="shared" si="13"/>
        <v>0.9090909090909091</v>
      </c>
      <c r="AI11" s="56">
        <v>54</v>
      </c>
      <c r="AJ11" s="60">
        <v>89</v>
      </c>
      <c r="AK11" s="44">
        <f t="shared" si="7"/>
        <v>1.6481481481481481</v>
      </c>
      <c r="AL11" s="42">
        <v>53</v>
      </c>
      <c r="AM11" s="45">
        <v>51</v>
      </c>
      <c r="AN11" s="44">
        <f t="shared" si="8"/>
        <v>0.9622641509433962</v>
      </c>
      <c r="AO11" s="61"/>
      <c r="AP11" s="62"/>
      <c r="AQ11" s="51"/>
      <c r="AR11" s="42"/>
      <c r="AS11" s="68"/>
      <c r="AT11" s="69"/>
      <c r="AU11" s="42"/>
      <c r="AV11" s="43"/>
      <c r="AW11" s="49"/>
      <c r="AX11" s="42"/>
      <c r="AY11" s="68"/>
      <c r="AZ11" s="69"/>
      <c r="BA11" s="42"/>
      <c r="BB11" s="43"/>
      <c r="BC11" s="49"/>
      <c r="BD11" s="42"/>
      <c r="BE11" s="42"/>
      <c r="BF11" s="46"/>
      <c r="BG11" s="42">
        <v>13</v>
      </c>
      <c r="BH11" s="43">
        <v>13</v>
      </c>
      <c r="BI11" s="49">
        <f t="shared" si="9"/>
        <v>1</v>
      </c>
      <c r="BJ11" s="42">
        <v>17</v>
      </c>
      <c r="BK11" s="42">
        <v>15</v>
      </c>
      <c r="BL11" s="46">
        <f t="shared" si="10"/>
        <v>0.8823529411764706</v>
      </c>
      <c r="BN11" s="45">
        <v>15</v>
      </c>
      <c r="BO11" s="45">
        <v>31</v>
      </c>
      <c r="BP11" s="57"/>
      <c r="BQ11" s="42">
        <v>10</v>
      </c>
      <c r="BR11" s="45">
        <v>51</v>
      </c>
      <c r="BS11" s="68"/>
      <c r="BT11" s="68"/>
      <c r="BU11" s="42"/>
      <c r="BV11" s="42">
        <v>15</v>
      </c>
      <c r="BW11" s="111">
        <f t="shared" si="0"/>
        <v>122</v>
      </c>
    </row>
    <row r="12" spans="1:75" ht="18" customHeight="1">
      <c r="A12" s="11"/>
      <c r="B12" s="74">
        <f t="shared" si="1"/>
        <v>8</v>
      </c>
      <c r="C12" s="8" t="s">
        <v>41</v>
      </c>
      <c r="D12" s="9">
        <v>105</v>
      </c>
      <c r="E12" s="28">
        <f t="shared" si="2"/>
        <v>112</v>
      </c>
      <c r="F12" s="29">
        <f t="shared" si="3"/>
        <v>1.0666666666666667</v>
      </c>
      <c r="G12" s="9">
        <v>110</v>
      </c>
      <c r="H12" s="30">
        <v>103</v>
      </c>
      <c r="I12" s="29">
        <f t="shared" si="4"/>
        <v>0.9363636363636364</v>
      </c>
      <c r="J12" s="122"/>
      <c r="K12" s="42"/>
      <c r="L12" s="43"/>
      <c r="M12" s="44"/>
      <c r="N12" s="42"/>
      <c r="O12" s="42"/>
      <c r="P12" s="44"/>
      <c r="Q12" s="42">
        <v>20</v>
      </c>
      <c r="R12" s="43">
        <v>27</v>
      </c>
      <c r="S12" s="44">
        <f t="shared" si="5"/>
        <v>1.35</v>
      </c>
      <c r="T12" s="42">
        <v>21</v>
      </c>
      <c r="U12" s="45">
        <v>19</v>
      </c>
      <c r="V12" s="44">
        <f t="shared" si="6"/>
        <v>0.9047619047619048</v>
      </c>
      <c r="W12" s="42"/>
      <c r="X12" s="50"/>
      <c r="Y12" s="49"/>
      <c r="Z12" s="42"/>
      <c r="AA12" s="57"/>
      <c r="AB12" s="44"/>
      <c r="AC12" s="42"/>
      <c r="AD12" s="43"/>
      <c r="AE12" s="44"/>
      <c r="AF12" s="42"/>
      <c r="AG12" s="42"/>
      <c r="AH12" s="46"/>
      <c r="AI12" s="56">
        <v>24</v>
      </c>
      <c r="AJ12" s="60">
        <v>24</v>
      </c>
      <c r="AK12" s="44">
        <f t="shared" si="7"/>
        <v>1</v>
      </c>
      <c r="AL12" s="42">
        <v>23</v>
      </c>
      <c r="AM12" s="45">
        <v>22</v>
      </c>
      <c r="AN12" s="44">
        <f t="shared" si="8"/>
        <v>0.9565217391304348</v>
      </c>
      <c r="AO12" s="61"/>
      <c r="AP12" s="62"/>
      <c r="AQ12" s="51"/>
      <c r="AR12" s="42"/>
      <c r="AS12" s="68"/>
      <c r="AT12" s="69"/>
      <c r="AU12" s="42"/>
      <c r="AV12" s="43"/>
      <c r="AW12" s="49"/>
      <c r="AX12" s="42"/>
      <c r="AY12" s="68"/>
      <c r="AZ12" s="69"/>
      <c r="BA12" s="42">
        <v>53</v>
      </c>
      <c r="BB12" s="43">
        <v>53</v>
      </c>
      <c r="BC12" s="49">
        <f>BB12/BA12</f>
        <v>1</v>
      </c>
      <c r="BD12" s="42">
        <v>53</v>
      </c>
      <c r="BE12" s="42">
        <v>53</v>
      </c>
      <c r="BF12" s="46">
        <f>BE12/BD12</f>
        <v>1</v>
      </c>
      <c r="BG12" s="42">
        <v>8</v>
      </c>
      <c r="BH12" s="43">
        <v>8</v>
      </c>
      <c r="BI12" s="49">
        <f t="shared" si="9"/>
        <v>1</v>
      </c>
      <c r="BJ12" s="42">
        <v>13</v>
      </c>
      <c r="BK12" s="42">
        <v>9</v>
      </c>
      <c r="BL12" s="46">
        <f t="shared" si="10"/>
        <v>0.6923076923076923</v>
      </c>
      <c r="BN12" s="42"/>
      <c r="BO12" s="45">
        <v>19</v>
      </c>
      <c r="BP12" s="57"/>
      <c r="BQ12" s="42"/>
      <c r="BR12" s="45">
        <v>22</v>
      </c>
      <c r="BS12" s="68"/>
      <c r="BT12" s="68"/>
      <c r="BU12" s="42">
        <v>53</v>
      </c>
      <c r="BV12" s="42">
        <v>9</v>
      </c>
      <c r="BW12" s="111">
        <f t="shared" si="0"/>
        <v>103</v>
      </c>
    </row>
    <row r="13" spans="1:75" ht="18" customHeight="1">
      <c r="A13" s="6" t="s">
        <v>42</v>
      </c>
      <c r="B13" s="74">
        <f t="shared" si="1"/>
        <v>9</v>
      </c>
      <c r="C13" s="8" t="s">
        <v>43</v>
      </c>
      <c r="D13" s="9">
        <v>80</v>
      </c>
      <c r="E13" s="28">
        <f t="shared" si="2"/>
        <v>24</v>
      </c>
      <c r="F13" s="29">
        <f t="shared" si="3"/>
        <v>0.3</v>
      </c>
      <c r="G13" s="9">
        <v>77</v>
      </c>
      <c r="H13" s="30">
        <v>68</v>
      </c>
      <c r="I13" s="29">
        <f t="shared" si="4"/>
        <v>0.8831168831168831</v>
      </c>
      <c r="J13" s="120">
        <v>0.9007</v>
      </c>
      <c r="K13" s="42"/>
      <c r="L13" s="43"/>
      <c r="M13" s="44"/>
      <c r="N13" s="42"/>
      <c r="O13" s="42"/>
      <c r="P13" s="44"/>
      <c r="Q13" s="42">
        <v>44</v>
      </c>
      <c r="R13" s="43">
        <v>4</v>
      </c>
      <c r="S13" s="44">
        <f t="shared" si="5"/>
        <v>0.09090909090909091</v>
      </c>
      <c r="T13" s="42">
        <v>46</v>
      </c>
      <c r="U13" s="45">
        <v>41</v>
      </c>
      <c r="V13" s="44">
        <f t="shared" si="6"/>
        <v>0.8913043478260869</v>
      </c>
      <c r="W13" s="42"/>
      <c r="X13" s="50"/>
      <c r="Y13" s="49"/>
      <c r="Z13" s="42"/>
      <c r="AA13" s="57"/>
      <c r="AB13" s="44"/>
      <c r="AC13" s="42"/>
      <c r="AD13" s="43"/>
      <c r="AE13" s="44"/>
      <c r="AF13" s="42"/>
      <c r="AG13" s="42"/>
      <c r="AH13" s="46"/>
      <c r="AI13" s="56">
        <v>26</v>
      </c>
      <c r="AJ13" s="60">
        <v>10</v>
      </c>
      <c r="AK13" s="44">
        <f t="shared" si="7"/>
        <v>0.38461538461538464</v>
      </c>
      <c r="AL13" s="42">
        <v>24</v>
      </c>
      <c r="AM13" s="45">
        <v>21</v>
      </c>
      <c r="AN13" s="44">
        <f t="shared" si="8"/>
        <v>0.875</v>
      </c>
      <c r="AO13" s="61"/>
      <c r="AP13" s="62"/>
      <c r="AQ13" s="51"/>
      <c r="AR13" s="42"/>
      <c r="AS13" s="68"/>
      <c r="AT13" s="69"/>
      <c r="AU13" s="42"/>
      <c r="AV13" s="43"/>
      <c r="AW13" s="49"/>
      <c r="AX13" s="42"/>
      <c r="AY13" s="68"/>
      <c r="AZ13" s="69"/>
      <c r="BA13" s="42"/>
      <c r="BB13" s="43"/>
      <c r="BC13" s="49"/>
      <c r="BD13" s="42"/>
      <c r="BE13" s="42"/>
      <c r="BF13" s="46"/>
      <c r="BG13" s="42">
        <v>10</v>
      </c>
      <c r="BH13" s="43">
        <v>10</v>
      </c>
      <c r="BI13" s="49">
        <f t="shared" si="9"/>
        <v>1</v>
      </c>
      <c r="BJ13" s="42">
        <v>7</v>
      </c>
      <c r="BK13" s="42">
        <v>6</v>
      </c>
      <c r="BL13" s="46">
        <f t="shared" si="10"/>
        <v>0.8571428571428571</v>
      </c>
      <c r="BN13" s="42"/>
      <c r="BO13" s="45">
        <v>41</v>
      </c>
      <c r="BP13" s="57"/>
      <c r="BQ13" s="42"/>
      <c r="BR13" s="45">
        <v>21</v>
      </c>
      <c r="BS13" s="68"/>
      <c r="BT13" s="68"/>
      <c r="BU13" s="42"/>
      <c r="BV13" s="42">
        <v>6</v>
      </c>
      <c r="BW13" s="111">
        <f t="shared" si="0"/>
        <v>68</v>
      </c>
    </row>
    <row r="14" spans="1:75" ht="18" customHeight="1">
      <c r="A14" s="6"/>
      <c r="B14" s="74">
        <f t="shared" si="1"/>
        <v>10</v>
      </c>
      <c r="C14" s="8" t="s">
        <v>44</v>
      </c>
      <c r="D14" s="9">
        <v>97</v>
      </c>
      <c r="E14" s="28">
        <f t="shared" si="2"/>
        <v>72</v>
      </c>
      <c r="F14" s="29">
        <f t="shared" si="3"/>
        <v>0.7422680412371134</v>
      </c>
      <c r="G14" s="9">
        <v>90</v>
      </c>
      <c r="H14" s="30">
        <v>85</v>
      </c>
      <c r="I14" s="29">
        <f t="shared" si="4"/>
        <v>0.9444444444444444</v>
      </c>
      <c r="J14" s="121"/>
      <c r="K14" s="42"/>
      <c r="L14" s="43"/>
      <c r="M14" s="44"/>
      <c r="N14" s="42"/>
      <c r="O14" s="42"/>
      <c r="P14" s="44"/>
      <c r="Q14" s="42">
        <v>20</v>
      </c>
      <c r="R14" s="43">
        <v>4</v>
      </c>
      <c r="S14" s="44">
        <f t="shared" si="5"/>
        <v>0.2</v>
      </c>
      <c r="T14" s="42">
        <v>16</v>
      </c>
      <c r="U14" s="45">
        <v>14</v>
      </c>
      <c r="V14" s="44">
        <f t="shared" si="6"/>
        <v>0.875</v>
      </c>
      <c r="W14" s="42"/>
      <c r="X14" s="50"/>
      <c r="Y14" s="49"/>
      <c r="Z14" s="42"/>
      <c r="AA14" s="57"/>
      <c r="AB14" s="44"/>
      <c r="AC14" s="42"/>
      <c r="AD14" s="43"/>
      <c r="AE14" s="44"/>
      <c r="AF14" s="42"/>
      <c r="AG14" s="42"/>
      <c r="AH14" s="46"/>
      <c r="AI14" s="56">
        <v>19</v>
      </c>
      <c r="AJ14" s="60">
        <v>10</v>
      </c>
      <c r="AK14" s="44">
        <f t="shared" si="7"/>
        <v>0.5263157894736842</v>
      </c>
      <c r="AL14" s="42">
        <v>19</v>
      </c>
      <c r="AM14" s="45">
        <v>17</v>
      </c>
      <c r="AN14" s="44">
        <f t="shared" si="8"/>
        <v>0.8947368421052632</v>
      </c>
      <c r="AO14" s="61"/>
      <c r="AP14" s="62"/>
      <c r="AQ14" s="51"/>
      <c r="AR14" s="42"/>
      <c r="AS14" s="68"/>
      <c r="AT14" s="69"/>
      <c r="AU14" s="42">
        <v>31</v>
      </c>
      <c r="AV14" s="43">
        <v>31</v>
      </c>
      <c r="AW14" s="49">
        <f>AV14/AU14</f>
        <v>1</v>
      </c>
      <c r="AX14" s="6">
        <v>31</v>
      </c>
      <c r="AY14" s="68">
        <v>31</v>
      </c>
      <c r="AZ14" s="69">
        <f>AY14/AX14</f>
        <v>1</v>
      </c>
      <c r="BA14" s="42">
        <v>22</v>
      </c>
      <c r="BB14" s="43">
        <v>22</v>
      </c>
      <c r="BC14" s="49">
        <f>BB14/BA14</f>
        <v>1</v>
      </c>
      <c r="BD14" s="42">
        <v>22</v>
      </c>
      <c r="BE14" s="42">
        <v>21</v>
      </c>
      <c r="BF14" s="46">
        <f>BE14/BD14</f>
        <v>0.9545454545454546</v>
      </c>
      <c r="BG14" s="42">
        <v>5</v>
      </c>
      <c r="BH14" s="43">
        <v>5</v>
      </c>
      <c r="BI14" s="49">
        <f t="shared" si="9"/>
        <v>1</v>
      </c>
      <c r="BJ14" s="42">
        <v>2</v>
      </c>
      <c r="BK14" s="42">
        <v>2</v>
      </c>
      <c r="BL14" s="46">
        <f t="shared" si="10"/>
        <v>1</v>
      </c>
      <c r="BN14" s="42"/>
      <c r="BO14" s="45">
        <v>14</v>
      </c>
      <c r="BP14" s="57"/>
      <c r="BQ14" s="42"/>
      <c r="BR14" s="45">
        <v>17</v>
      </c>
      <c r="BS14" s="68"/>
      <c r="BT14" s="68">
        <v>31</v>
      </c>
      <c r="BU14" s="42">
        <v>21</v>
      </c>
      <c r="BV14" s="42">
        <v>2</v>
      </c>
      <c r="BW14" s="111">
        <f t="shared" si="0"/>
        <v>85</v>
      </c>
    </row>
    <row r="15" spans="1:75" ht="18" customHeight="1">
      <c r="A15" s="6"/>
      <c r="B15" s="74">
        <f t="shared" si="1"/>
        <v>11</v>
      </c>
      <c r="C15" s="8" t="s">
        <v>45</v>
      </c>
      <c r="D15" s="9">
        <v>81</v>
      </c>
      <c r="E15" s="28">
        <f t="shared" si="2"/>
        <v>66</v>
      </c>
      <c r="F15" s="29">
        <f t="shared" si="3"/>
        <v>0.8148148148148148</v>
      </c>
      <c r="G15" s="9">
        <v>73</v>
      </c>
      <c r="H15" s="30">
        <v>60</v>
      </c>
      <c r="I15" s="29">
        <f t="shared" si="4"/>
        <v>0.821917808219178</v>
      </c>
      <c r="J15" s="121"/>
      <c r="K15" s="42"/>
      <c r="L15" s="43"/>
      <c r="M15" s="44"/>
      <c r="N15" s="42"/>
      <c r="O15" s="42"/>
      <c r="P15" s="44"/>
      <c r="Q15" s="42">
        <v>30</v>
      </c>
      <c r="R15" s="43">
        <v>20</v>
      </c>
      <c r="S15" s="44">
        <f t="shared" si="5"/>
        <v>0.6666666666666666</v>
      </c>
      <c r="T15" s="42">
        <v>32</v>
      </c>
      <c r="U15" s="45">
        <v>22</v>
      </c>
      <c r="V15" s="44">
        <f t="shared" si="6"/>
        <v>0.6875</v>
      </c>
      <c r="W15" s="42"/>
      <c r="X15" s="50"/>
      <c r="Y15" s="49"/>
      <c r="Z15" s="42"/>
      <c r="AA15" s="57"/>
      <c r="AB15" s="44"/>
      <c r="AC15" s="42"/>
      <c r="AD15" s="43"/>
      <c r="AE15" s="44"/>
      <c r="AF15" s="42"/>
      <c r="AG15" s="42"/>
      <c r="AH15" s="46"/>
      <c r="AI15" s="56">
        <v>30</v>
      </c>
      <c r="AJ15" s="60">
        <v>25</v>
      </c>
      <c r="AK15" s="44">
        <f t="shared" si="7"/>
        <v>0.8333333333333334</v>
      </c>
      <c r="AL15" s="42">
        <v>29</v>
      </c>
      <c r="AM15" s="45">
        <v>27</v>
      </c>
      <c r="AN15" s="44">
        <f t="shared" si="8"/>
        <v>0.9310344827586207</v>
      </c>
      <c r="AO15" s="61"/>
      <c r="AP15" s="62"/>
      <c r="AQ15" s="51"/>
      <c r="AR15" s="42"/>
      <c r="AS15" s="68"/>
      <c r="AT15" s="69"/>
      <c r="AU15" s="42"/>
      <c r="AV15" s="43"/>
      <c r="AW15" s="49"/>
      <c r="AX15" s="42"/>
      <c r="AY15" s="68"/>
      <c r="AZ15" s="69"/>
      <c r="BA15" s="42"/>
      <c r="BB15" s="43"/>
      <c r="BC15" s="49"/>
      <c r="BD15" s="42"/>
      <c r="BE15" s="42"/>
      <c r="BF15" s="46"/>
      <c r="BG15" s="42">
        <v>21</v>
      </c>
      <c r="BH15" s="43">
        <v>21</v>
      </c>
      <c r="BI15" s="49">
        <f t="shared" si="9"/>
        <v>1</v>
      </c>
      <c r="BJ15" s="42">
        <v>12</v>
      </c>
      <c r="BK15" s="42">
        <v>11</v>
      </c>
      <c r="BL15" s="46">
        <f t="shared" si="10"/>
        <v>0.9166666666666666</v>
      </c>
      <c r="BN15" s="42"/>
      <c r="BO15" s="45">
        <v>22</v>
      </c>
      <c r="BP15" s="57"/>
      <c r="BQ15" s="42"/>
      <c r="BR15" s="45">
        <v>27</v>
      </c>
      <c r="BS15" s="68"/>
      <c r="BT15" s="68"/>
      <c r="BU15" s="42"/>
      <c r="BV15" s="42">
        <v>11</v>
      </c>
      <c r="BW15" s="111">
        <f t="shared" si="0"/>
        <v>60</v>
      </c>
    </row>
    <row r="16" spans="1:75" s="104" customFormat="1" ht="18" customHeight="1">
      <c r="A16" s="6"/>
      <c r="B16" s="74">
        <f t="shared" si="1"/>
        <v>12</v>
      </c>
      <c r="C16" s="8" t="s">
        <v>46</v>
      </c>
      <c r="D16" s="9">
        <v>55</v>
      </c>
      <c r="E16" s="28">
        <f t="shared" si="2"/>
        <v>55</v>
      </c>
      <c r="F16" s="29">
        <f t="shared" si="3"/>
        <v>1</v>
      </c>
      <c r="G16" s="9">
        <v>52</v>
      </c>
      <c r="H16" s="30">
        <v>50</v>
      </c>
      <c r="I16" s="29">
        <f t="shared" si="4"/>
        <v>0.9615384615384616</v>
      </c>
      <c r="J16" s="122"/>
      <c r="K16" s="42"/>
      <c r="L16" s="43"/>
      <c r="M16" s="44"/>
      <c r="N16" s="42"/>
      <c r="O16" s="42"/>
      <c r="P16" s="44"/>
      <c r="Q16" s="42"/>
      <c r="R16" s="43"/>
      <c r="S16" s="44"/>
      <c r="T16" s="42"/>
      <c r="U16" s="42"/>
      <c r="V16" s="44"/>
      <c r="W16" s="42"/>
      <c r="X16" s="48"/>
      <c r="Y16" s="49"/>
      <c r="Z16" s="42"/>
      <c r="AA16" s="56"/>
      <c r="AB16" s="46"/>
      <c r="AC16" s="42"/>
      <c r="AD16" s="43"/>
      <c r="AE16" s="44"/>
      <c r="AF16" s="12"/>
      <c r="AG16" s="12"/>
      <c r="AH16" s="46"/>
      <c r="AI16" s="56">
        <v>16</v>
      </c>
      <c r="AJ16" s="60">
        <v>16</v>
      </c>
      <c r="AK16" s="44">
        <f t="shared" si="7"/>
        <v>1</v>
      </c>
      <c r="AL16" s="12">
        <v>15</v>
      </c>
      <c r="AM16" s="31">
        <v>15</v>
      </c>
      <c r="AN16" s="44">
        <f t="shared" si="8"/>
        <v>1</v>
      </c>
      <c r="AO16" s="63"/>
      <c r="AP16" s="62"/>
      <c r="AQ16" s="51"/>
      <c r="AR16" s="12"/>
      <c r="AS16" s="68"/>
      <c r="AT16" s="69"/>
      <c r="AU16" s="42">
        <v>32</v>
      </c>
      <c r="AV16" s="43">
        <v>32</v>
      </c>
      <c r="AW16" s="49">
        <f>AV16/AU16</f>
        <v>1</v>
      </c>
      <c r="AX16" s="12">
        <v>32</v>
      </c>
      <c r="AY16" s="68">
        <v>31</v>
      </c>
      <c r="AZ16" s="69">
        <f>AY16/AX16</f>
        <v>0.96875</v>
      </c>
      <c r="BA16" s="42"/>
      <c r="BB16" s="43"/>
      <c r="BC16" s="49"/>
      <c r="BD16" s="42"/>
      <c r="BE16" s="42"/>
      <c r="BF16" s="46"/>
      <c r="BG16" s="42">
        <v>7</v>
      </c>
      <c r="BH16" s="43">
        <v>7</v>
      </c>
      <c r="BI16" s="49">
        <f t="shared" si="9"/>
        <v>1</v>
      </c>
      <c r="BJ16" s="42">
        <v>5</v>
      </c>
      <c r="BK16" s="42">
        <v>4</v>
      </c>
      <c r="BL16" s="46">
        <f t="shared" si="10"/>
        <v>0.8</v>
      </c>
      <c r="BN16" s="42"/>
      <c r="BO16" s="42"/>
      <c r="BP16" s="56"/>
      <c r="BQ16" s="12"/>
      <c r="BR16" s="31">
        <v>15</v>
      </c>
      <c r="BS16" s="68"/>
      <c r="BT16" s="68">
        <v>31</v>
      </c>
      <c r="BU16" s="42"/>
      <c r="BV16" s="42">
        <v>4</v>
      </c>
      <c r="BW16" s="111">
        <f t="shared" si="0"/>
        <v>50</v>
      </c>
    </row>
    <row r="17" spans="1:75" s="104" customFormat="1" ht="18" customHeight="1">
      <c r="A17" s="114"/>
      <c r="B17" s="74">
        <f aca="true" t="shared" si="15" ref="B17:B24">ROW()-4</f>
        <v>13</v>
      </c>
      <c r="C17" s="8" t="s">
        <v>47</v>
      </c>
      <c r="D17" s="9">
        <v>120</v>
      </c>
      <c r="E17" s="28">
        <f t="shared" si="2"/>
        <v>110</v>
      </c>
      <c r="F17" s="29">
        <f t="shared" si="3"/>
        <v>0.9166666666666666</v>
      </c>
      <c r="G17" s="9">
        <v>116</v>
      </c>
      <c r="H17" s="30">
        <v>94</v>
      </c>
      <c r="I17" s="29">
        <f t="shared" si="4"/>
        <v>0.8103448275862069</v>
      </c>
      <c r="J17" s="120">
        <v>0.8537</v>
      </c>
      <c r="K17" s="42">
        <v>16</v>
      </c>
      <c r="L17" s="43">
        <v>15</v>
      </c>
      <c r="M17" s="44">
        <f t="shared" si="11"/>
        <v>0.9375</v>
      </c>
      <c r="N17" s="42">
        <v>16</v>
      </c>
      <c r="O17" s="45">
        <v>12</v>
      </c>
      <c r="P17" s="44">
        <f t="shared" si="14"/>
        <v>0.75</v>
      </c>
      <c r="Q17" s="42">
        <v>20</v>
      </c>
      <c r="R17" s="43">
        <v>14</v>
      </c>
      <c r="S17" s="44">
        <f t="shared" si="5"/>
        <v>0.7</v>
      </c>
      <c r="T17" s="42">
        <v>23</v>
      </c>
      <c r="U17" s="45">
        <v>16</v>
      </c>
      <c r="V17" s="44">
        <f t="shared" si="6"/>
        <v>0.6956521739130435</v>
      </c>
      <c r="W17" s="42"/>
      <c r="X17" s="50"/>
      <c r="Y17" s="49"/>
      <c r="Z17" s="42"/>
      <c r="AA17" s="57"/>
      <c r="AB17" s="44"/>
      <c r="AC17" s="42">
        <v>26</v>
      </c>
      <c r="AD17" s="43">
        <v>26</v>
      </c>
      <c r="AE17" s="44">
        <f t="shared" si="12"/>
        <v>1</v>
      </c>
      <c r="AF17" s="42">
        <v>26</v>
      </c>
      <c r="AG17" s="42">
        <v>23</v>
      </c>
      <c r="AH17" s="46">
        <f t="shared" si="13"/>
        <v>0.8846153846153846</v>
      </c>
      <c r="AI17" s="56">
        <v>28</v>
      </c>
      <c r="AJ17" s="60">
        <v>25</v>
      </c>
      <c r="AK17" s="44">
        <f t="shared" si="7"/>
        <v>0.8928571428571429</v>
      </c>
      <c r="AL17" s="42">
        <v>25</v>
      </c>
      <c r="AM17" s="42">
        <v>21</v>
      </c>
      <c r="AN17" s="44">
        <f t="shared" si="8"/>
        <v>0.84</v>
      </c>
      <c r="AO17" s="63"/>
      <c r="AP17" s="62"/>
      <c r="AQ17" s="51"/>
      <c r="AR17" s="42"/>
      <c r="AS17" s="68"/>
      <c r="AT17" s="69"/>
      <c r="AU17" s="42"/>
      <c r="AV17" s="43"/>
      <c r="AW17" s="49"/>
      <c r="AX17" s="42"/>
      <c r="AY17" s="68"/>
      <c r="AZ17" s="69"/>
      <c r="BA17" s="42">
        <v>24</v>
      </c>
      <c r="BB17" s="43">
        <v>24</v>
      </c>
      <c r="BC17" s="49">
        <f>BB17/BA17</f>
        <v>1</v>
      </c>
      <c r="BD17" s="42">
        <v>24</v>
      </c>
      <c r="BE17" s="42">
        <v>20</v>
      </c>
      <c r="BF17" s="46">
        <f>BE17/BD17</f>
        <v>0.8333333333333334</v>
      </c>
      <c r="BG17" s="42">
        <v>6</v>
      </c>
      <c r="BH17" s="43">
        <v>6</v>
      </c>
      <c r="BI17" s="49">
        <f t="shared" si="9"/>
        <v>1</v>
      </c>
      <c r="BJ17" s="42">
        <v>2</v>
      </c>
      <c r="BK17" s="42">
        <v>2</v>
      </c>
      <c r="BL17" s="46">
        <f t="shared" si="10"/>
        <v>1</v>
      </c>
      <c r="BN17" s="45">
        <v>12</v>
      </c>
      <c r="BO17" s="45">
        <v>16</v>
      </c>
      <c r="BP17" s="57"/>
      <c r="BQ17" s="42">
        <v>23</v>
      </c>
      <c r="BR17" s="42">
        <v>21</v>
      </c>
      <c r="BS17" s="68"/>
      <c r="BT17" s="68"/>
      <c r="BU17" s="42">
        <v>20</v>
      </c>
      <c r="BV17" s="42">
        <v>2</v>
      </c>
      <c r="BW17" s="111">
        <f t="shared" si="0"/>
        <v>94</v>
      </c>
    </row>
    <row r="18" spans="1:75" s="104" customFormat="1" ht="18" customHeight="1">
      <c r="A18" s="114"/>
      <c r="B18" s="74">
        <f t="shared" si="15"/>
        <v>14</v>
      </c>
      <c r="C18" s="8" t="s">
        <v>48</v>
      </c>
      <c r="D18" s="9">
        <v>46</v>
      </c>
      <c r="E18" s="28">
        <f t="shared" si="2"/>
        <v>46</v>
      </c>
      <c r="F18" s="29">
        <f t="shared" si="3"/>
        <v>1</v>
      </c>
      <c r="G18" s="9">
        <v>46</v>
      </c>
      <c r="H18" s="30">
        <v>44</v>
      </c>
      <c r="I18" s="29">
        <f t="shared" si="4"/>
        <v>0.9565217391304348</v>
      </c>
      <c r="J18" s="121"/>
      <c r="K18" s="42"/>
      <c r="L18" s="43"/>
      <c r="M18" s="44"/>
      <c r="N18" s="42"/>
      <c r="O18" s="42"/>
      <c r="P18" s="44"/>
      <c r="Q18" s="42"/>
      <c r="R18" s="43"/>
      <c r="S18" s="44"/>
      <c r="T18" s="42"/>
      <c r="U18" s="42"/>
      <c r="V18" s="44"/>
      <c r="W18" s="42"/>
      <c r="X18" s="48"/>
      <c r="Y18" s="49"/>
      <c r="Z18" s="42"/>
      <c r="AA18" s="56"/>
      <c r="AB18" s="46"/>
      <c r="AC18" s="42"/>
      <c r="AD18" s="43"/>
      <c r="AE18" s="44"/>
      <c r="AF18" s="42"/>
      <c r="AG18" s="42"/>
      <c r="AH18" s="46"/>
      <c r="AI18" s="42"/>
      <c r="AJ18" s="60"/>
      <c r="AK18" s="44"/>
      <c r="AL18" s="42"/>
      <c r="AM18" s="42"/>
      <c r="AN18" s="44"/>
      <c r="AO18" s="63"/>
      <c r="AP18" s="62"/>
      <c r="AQ18" s="51"/>
      <c r="AR18" s="42"/>
      <c r="AS18" s="68"/>
      <c r="AT18" s="69"/>
      <c r="AU18" s="42">
        <v>46</v>
      </c>
      <c r="AV18" s="43">
        <v>46</v>
      </c>
      <c r="AW18" s="49">
        <f>AV18/AU18</f>
        <v>1</v>
      </c>
      <c r="AX18" s="12">
        <v>46</v>
      </c>
      <c r="AY18" s="68">
        <v>44</v>
      </c>
      <c r="AZ18" s="69">
        <f>AY18/AX18</f>
        <v>0.9565217391304348</v>
      </c>
      <c r="BA18" s="42"/>
      <c r="BB18" s="43"/>
      <c r="BC18" s="49"/>
      <c r="BD18" s="42"/>
      <c r="BE18" s="42"/>
      <c r="BF18" s="46"/>
      <c r="BG18" s="42"/>
      <c r="BH18" s="43"/>
      <c r="BI18" s="49"/>
      <c r="BJ18" s="42"/>
      <c r="BK18" s="42"/>
      <c r="BL18" s="46"/>
      <c r="BN18" s="42"/>
      <c r="BO18" s="42"/>
      <c r="BP18" s="56"/>
      <c r="BQ18" s="42"/>
      <c r="BR18" s="42"/>
      <c r="BS18" s="68"/>
      <c r="BT18" s="68">
        <v>44</v>
      </c>
      <c r="BU18" s="42"/>
      <c r="BV18" s="42"/>
      <c r="BW18" s="111">
        <f t="shared" si="0"/>
        <v>44</v>
      </c>
    </row>
    <row r="19" spans="1:75" s="104" customFormat="1" ht="18" customHeight="1">
      <c r="A19" s="115"/>
      <c r="B19" s="74">
        <f t="shared" si="15"/>
        <v>15</v>
      </c>
      <c r="C19" s="8" t="s">
        <v>49</v>
      </c>
      <c r="D19" s="12">
        <v>45</v>
      </c>
      <c r="E19" s="28">
        <f t="shared" si="2"/>
        <v>22</v>
      </c>
      <c r="F19" s="29">
        <f t="shared" si="3"/>
        <v>0.4888888888888889</v>
      </c>
      <c r="G19" s="12">
        <v>43</v>
      </c>
      <c r="H19" s="31">
        <v>37</v>
      </c>
      <c r="I19" s="29">
        <f t="shared" si="4"/>
        <v>0.8604651162790697</v>
      </c>
      <c r="J19" s="121"/>
      <c r="K19" s="42">
        <v>17</v>
      </c>
      <c r="L19" s="43">
        <v>8</v>
      </c>
      <c r="M19" s="44">
        <f t="shared" si="11"/>
        <v>0.47058823529411764</v>
      </c>
      <c r="N19" s="42">
        <v>18</v>
      </c>
      <c r="O19" s="42">
        <v>15</v>
      </c>
      <c r="P19" s="44">
        <f t="shared" si="14"/>
        <v>0.8333333333333334</v>
      </c>
      <c r="Q19" s="42">
        <v>15</v>
      </c>
      <c r="R19" s="43">
        <v>4</v>
      </c>
      <c r="S19" s="44">
        <f t="shared" si="5"/>
        <v>0.26666666666666666</v>
      </c>
      <c r="T19" s="42">
        <v>15</v>
      </c>
      <c r="U19" s="42">
        <v>12</v>
      </c>
      <c r="V19" s="44">
        <f t="shared" si="6"/>
        <v>0.8</v>
      </c>
      <c r="W19" s="42"/>
      <c r="X19" s="48"/>
      <c r="Y19" s="49"/>
      <c r="Z19" s="42"/>
      <c r="AA19" s="56"/>
      <c r="AB19" s="46"/>
      <c r="AC19" s="42">
        <v>8</v>
      </c>
      <c r="AD19" s="43">
        <v>8</v>
      </c>
      <c r="AE19" s="44">
        <f t="shared" si="12"/>
        <v>1</v>
      </c>
      <c r="AF19" s="12">
        <v>5</v>
      </c>
      <c r="AG19" s="12">
        <v>5</v>
      </c>
      <c r="AH19" s="46">
        <f t="shared" si="13"/>
        <v>1</v>
      </c>
      <c r="AI19" s="56">
        <v>5</v>
      </c>
      <c r="AJ19" s="60">
        <v>2</v>
      </c>
      <c r="AK19" s="44">
        <f t="shared" si="7"/>
        <v>0.4</v>
      </c>
      <c r="AL19" s="12">
        <v>5</v>
      </c>
      <c r="AM19" s="31">
        <v>5</v>
      </c>
      <c r="AN19" s="44">
        <f t="shared" si="8"/>
        <v>1</v>
      </c>
      <c r="AO19" s="63"/>
      <c r="AP19" s="62"/>
      <c r="AQ19" s="51"/>
      <c r="AR19" s="12"/>
      <c r="AS19" s="68"/>
      <c r="AT19" s="69"/>
      <c r="AU19" s="42"/>
      <c r="AV19" s="43"/>
      <c r="AW19" s="49"/>
      <c r="AX19" s="12"/>
      <c r="AY19" s="68"/>
      <c r="AZ19" s="69"/>
      <c r="BA19" s="42"/>
      <c r="BB19" s="43"/>
      <c r="BC19" s="49"/>
      <c r="BD19" s="42"/>
      <c r="BE19" s="42"/>
      <c r="BF19" s="46"/>
      <c r="BG19" s="42"/>
      <c r="BH19" s="43"/>
      <c r="BI19" s="49"/>
      <c r="BJ19" s="42"/>
      <c r="BK19" s="42"/>
      <c r="BL19" s="46"/>
      <c r="BN19" s="42">
        <v>15</v>
      </c>
      <c r="BO19" s="42">
        <v>12</v>
      </c>
      <c r="BP19" s="56"/>
      <c r="BQ19" s="12">
        <v>5</v>
      </c>
      <c r="BR19" s="31">
        <v>5</v>
      </c>
      <c r="BS19" s="68"/>
      <c r="BT19" s="68"/>
      <c r="BU19" s="42"/>
      <c r="BV19" s="42"/>
      <c r="BW19" s="111">
        <f t="shared" si="0"/>
        <v>37</v>
      </c>
    </row>
    <row r="20" spans="1:75" ht="18" customHeight="1">
      <c r="A20" s="6" t="s">
        <v>50</v>
      </c>
      <c r="B20" s="74">
        <f t="shared" si="15"/>
        <v>16</v>
      </c>
      <c r="C20" s="8" t="s">
        <v>51</v>
      </c>
      <c r="D20" s="9">
        <v>270</v>
      </c>
      <c r="E20" s="28">
        <f t="shared" si="2"/>
        <v>380</v>
      </c>
      <c r="F20" s="29">
        <f t="shared" si="3"/>
        <v>1.4074074074074074</v>
      </c>
      <c r="G20" s="9">
        <v>276</v>
      </c>
      <c r="H20" s="30">
        <v>245</v>
      </c>
      <c r="I20" s="29">
        <f t="shared" si="4"/>
        <v>0.8876811594202898</v>
      </c>
      <c r="J20" s="120">
        <v>0.8897</v>
      </c>
      <c r="K20" s="42">
        <v>50</v>
      </c>
      <c r="L20" s="43">
        <v>91</v>
      </c>
      <c r="M20" s="44">
        <f t="shared" si="11"/>
        <v>1.82</v>
      </c>
      <c r="N20" s="42">
        <v>56</v>
      </c>
      <c r="O20" s="45">
        <v>48</v>
      </c>
      <c r="P20" s="44">
        <f t="shared" si="14"/>
        <v>0.8571428571428571</v>
      </c>
      <c r="Q20" s="42">
        <v>34</v>
      </c>
      <c r="R20" s="43">
        <v>75</v>
      </c>
      <c r="S20" s="44">
        <f t="shared" si="5"/>
        <v>2.2058823529411766</v>
      </c>
      <c r="T20" s="42">
        <v>39</v>
      </c>
      <c r="U20" s="45">
        <v>35</v>
      </c>
      <c r="V20" s="44">
        <f t="shared" si="6"/>
        <v>0.8974358974358975</v>
      </c>
      <c r="W20" s="42"/>
      <c r="X20" s="50"/>
      <c r="Y20" s="49"/>
      <c r="Z20" s="42"/>
      <c r="AA20" s="57"/>
      <c r="AB20" s="44"/>
      <c r="AC20" s="42">
        <v>81</v>
      </c>
      <c r="AD20" s="43">
        <v>89</v>
      </c>
      <c r="AE20" s="44">
        <f t="shared" si="12"/>
        <v>1.0987654320987654</v>
      </c>
      <c r="AF20" s="42">
        <v>75</v>
      </c>
      <c r="AG20" s="42">
        <v>70</v>
      </c>
      <c r="AH20" s="46">
        <f t="shared" si="13"/>
        <v>0.9333333333333333</v>
      </c>
      <c r="AI20" s="56">
        <v>35</v>
      </c>
      <c r="AJ20" s="60">
        <v>43</v>
      </c>
      <c r="AK20" s="44">
        <f t="shared" si="7"/>
        <v>1.2285714285714286</v>
      </c>
      <c r="AL20" s="42">
        <v>35</v>
      </c>
      <c r="AM20" s="45">
        <v>28</v>
      </c>
      <c r="AN20" s="44">
        <f t="shared" si="8"/>
        <v>0.8</v>
      </c>
      <c r="AO20" s="42">
        <v>30</v>
      </c>
      <c r="AP20" s="43">
        <v>42</v>
      </c>
      <c r="AQ20" s="51">
        <f>AP20/AO20</f>
        <v>1.4</v>
      </c>
      <c r="AR20" s="42">
        <v>30</v>
      </c>
      <c r="AS20" s="68">
        <v>29</v>
      </c>
      <c r="AT20" s="69">
        <f>AS20/AR20</f>
        <v>0.9666666666666667</v>
      </c>
      <c r="AU20" s="42"/>
      <c r="AV20" s="43"/>
      <c r="AW20" s="49"/>
      <c r="AX20" s="42"/>
      <c r="AY20" s="68"/>
      <c r="AZ20" s="69"/>
      <c r="BA20" s="42"/>
      <c r="BB20" s="43"/>
      <c r="BC20" s="49"/>
      <c r="BD20" s="42"/>
      <c r="BE20" s="42"/>
      <c r="BF20" s="46"/>
      <c r="BG20" s="42">
        <v>40</v>
      </c>
      <c r="BH20" s="43">
        <v>40</v>
      </c>
      <c r="BI20" s="49">
        <f t="shared" si="9"/>
        <v>1</v>
      </c>
      <c r="BJ20" s="42">
        <v>41</v>
      </c>
      <c r="BK20" s="42">
        <v>35</v>
      </c>
      <c r="BL20" s="46">
        <f t="shared" si="10"/>
        <v>0.8536585365853658</v>
      </c>
      <c r="BN20" s="45">
        <v>48</v>
      </c>
      <c r="BO20" s="45">
        <v>35</v>
      </c>
      <c r="BP20" s="57"/>
      <c r="BQ20" s="42">
        <v>70</v>
      </c>
      <c r="BR20" s="45">
        <v>28</v>
      </c>
      <c r="BS20" s="68">
        <v>29</v>
      </c>
      <c r="BT20" s="68"/>
      <c r="BU20" s="42"/>
      <c r="BV20" s="42">
        <v>35</v>
      </c>
      <c r="BW20" s="111">
        <f t="shared" si="0"/>
        <v>245</v>
      </c>
    </row>
    <row r="21" spans="1:75" ht="18" customHeight="1">
      <c r="A21" s="6"/>
      <c r="B21" s="74">
        <f t="shared" si="15"/>
        <v>17</v>
      </c>
      <c r="C21" s="8" t="s">
        <v>52</v>
      </c>
      <c r="D21" s="9">
        <v>105</v>
      </c>
      <c r="E21" s="28">
        <f t="shared" si="2"/>
        <v>142</v>
      </c>
      <c r="F21" s="29">
        <f t="shared" si="3"/>
        <v>1.3523809523809525</v>
      </c>
      <c r="G21" s="9">
        <v>109</v>
      </c>
      <c r="H21" s="30">
        <v>98</v>
      </c>
      <c r="I21" s="29">
        <f t="shared" si="4"/>
        <v>0.8990825688073395</v>
      </c>
      <c r="J21" s="121"/>
      <c r="K21" s="42">
        <v>20</v>
      </c>
      <c r="L21" s="43">
        <v>37</v>
      </c>
      <c r="M21" s="44">
        <f t="shared" si="11"/>
        <v>1.85</v>
      </c>
      <c r="N21" s="42">
        <v>22</v>
      </c>
      <c r="O21" s="45">
        <v>21</v>
      </c>
      <c r="P21" s="44">
        <f t="shared" si="14"/>
        <v>0.9545454545454546</v>
      </c>
      <c r="Q21" s="42">
        <v>10</v>
      </c>
      <c r="R21" s="43">
        <v>16</v>
      </c>
      <c r="S21" s="44">
        <f t="shared" si="5"/>
        <v>1.6</v>
      </c>
      <c r="T21" s="42">
        <v>10</v>
      </c>
      <c r="U21" s="45">
        <v>7</v>
      </c>
      <c r="V21" s="44">
        <f t="shared" si="6"/>
        <v>0.7</v>
      </c>
      <c r="W21" s="42"/>
      <c r="X21" s="50"/>
      <c r="Y21" s="49"/>
      <c r="Z21" s="42"/>
      <c r="AA21" s="57"/>
      <c r="AB21" s="44"/>
      <c r="AC21" s="42">
        <v>42</v>
      </c>
      <c r="AD21" s="43">
        <v>44</v>
      </c>
      <c r="AE21" s="44">
        <f t="shared" si="12"/>
        <v>1.0476190476190477</v>
      </c>
      <c r="AF21" s="42">
        <v>40</v>
      </c>
      <c r="AG21" s="42">
        <v>36</v>
      </c>
      <c r="AH21" s="46">
        <f t="shared" si="13"/>
        <v>0.9</v>
      </c>
      <c r="AI21" s="56">
        <v>18</v>
      </c>
      <c r="AJ21" s="60">
        <v>30</v>
      </c>
      <c r="AK21" s="44">
        <f t="shared" si="7"/>
        <v>1.6666666666666667</v>
      </c>
      <c r="AL21" s="42">
        <v>18</v>
      </c>
      <c r="AM21" s="45">
        <v>15</v>
      </c>
      <c r="AN21" s="44">
        <f t="shared" si="8"/>
        <v>0.8333333333333334</v>
      </c>
      <c r="AO21" s="42"/>
      <c r="AP21" s="43"/>
      <c r="AQ21" s="51"/>
      <c r="AR21" s="42"/>
      <c r="AS21" s="68"/>
      <c r="AT21" s="69"/>
      <c r="AU21" s="42"/>
      <c r="AV21" s="43"/>
      <c r="AW21" s="49"/>
      <c r="AX21" s="42"/>
      <c r="AY21" s="68"/>
      <c r="AZ21" s="69"/>
      <c r="BA21" s="42"/>
      <c r="BB21" s="43"/>
      <c r="BC21" s="49"/>
      <c r="BD21" s="42"/>
      <c r="BE21" s="42"/>
      <c r="BF21" s="46"/>
      <c r="BG21" s="42">
        <v>15</v>
      </c>
      <c r="BH21" s="43">
        <v>15</v>
      </c>
      <c r="BI21" s="49">
        <f t="shared" si="9"/>
        <v>1</v>
      </c>
      <c r="BJ21" s="42">
        <v>19</v>
      </c>
      <c r="BK21" s="42">
        <v>19</v>
      </c>
      <c r="BL21" s="46">
        <f t="shared" si="10"/>
        <v>1</v>
      </c>
      <c r="BN21" s="45">
        <v>21</v>
      </c>
      <c r="BO21" s="45">
        <v>7</v>
      </c>
      <c r="BP21" s="57"/>
      <c r="BQ21" s="42">
        <v>36</v>
      </c>
      <c r="BR21" s="45">
        <v>15</v>
      </c>
      <c r="BS21" s="68"/>
      <c r="BT21" s="68"/>
      <c r="BU21" s="42"/>
      <c r="BV21" s="42">
        <v>19</v>
      </c>
      <c r="BW21" s="111">
        <f t="shared" si="0"/>
        <v>98</v>
      </c>
    </row>
    <row r="22" spans="1:75" ht="18" customHeight="1">
      <c r="A22" s="6"/>
      <c r="B22" s="74">
        <f t="shared" si="15"/>
        <v>18</v>
      </c>
      <c r="C22" s="8" t="s">
        <v>53</v>
      </c>
      <c r="D22" s="9">
        <v>5</v>
      </c>
      <c r="E22" s="28">
        <f t="shared" si="2"/>
        <v>2</v>
      </c>
      <c r="F22" s="29">
        <f t="shared" si="3"/>
        <v>0.4</v>
      </c>
      <c r="G22" s="9">
        <v>5</v>
      </c>
      <c r="H22" s="30">
        <v>4</v>
      </c>
      <c r="I22" s="29">
        <f t="shared" si="4"/>
        <v>0.8</v>
      </c>
      <c r="J22" s="122"/>
      <c r="K22" s="42"/>
      <c r="L22" s="43"/>
      <c r="M22" s="44"/>
      <c r="N22" s="42"/>
      <c r="O22" s="42"/>
      <c r="P22" s="44"/>
      <c r="Q22" s="42"/>
      <c r="R22" s="43"/>
      <c r="S22" s="44"/>
      <c r="T22" s="42"/>
      <c r="U22" s="42"/>
      <c r="V22" s="44"/>
      <c r="W22" s="42"/>
      <c r="X22" s="48"/>
      <c r="Y22" s="49"/>
      <c r="Z22" s="42"/>
      <c r="AA22" s="56"/>
      <c r="AB22" s="46"/>
      <c r="AC22" s="42">
        <v>3</v>
      </c>
      <c r="AD22" s="43">
        <v>2</v>
      </c>
      <c r="AE22" s="44">
        <f t="shared" si="12"/>
        <v>0.6666666666666666</v>
      </c>
      <c r="AF22" s="42">
        <v>3</v>
      </c>
      <c r="AG22" s="42">
        <v>2</v>
      </c>
      <c r="AH22" s="46">
        <f t="shared" si="13"/>
        <v>0.6666666666666666</v>
      </c>
      <c r="AI22" s="56">
        <v>2</v>
      </c>
      <c r="AJ22" s="60"/>
      <c r="AK22" s="44">
        <f t="shared" si="7"/>
        <v>0</v>
      </c>
      <c r="AL22" s="42">
        <v>2</v>
      </c>
      <c r="AM22" s="45">
        <v>2</v>
      </c>
      <c r="AN22" s="44">
        <f t="shared" si="8"/>
        <v>1</v>
      </c>
      <c r="AO22" s="42"/>
      <c r="AP22" s="43"/>
      <c r="AQ22" s="51"/>
      <c r="AR22" s="42"/>
      <c r="AS22" s="68"/>
      <c r="AT22" s="69"/>
      <c r="AU22" s="42"/>
      <c r="AV22" s="43"/>
      <c r="AW22" s="49"/>
      <c r="AX22" s="42"/>
      <c r="AY22" s="68"/>
      <c r="AZ22" s="69"/>
      <c r="BA22" s="42"/>
      <c r="BB22" s="43"/>
      <c r="BC22" s="49"/>
      <c r="BD22" s="42"/>
      <c r="BE22" s="42"/>
      <c r="BF22" s="46"/>
      <c r="BG22" s="42"/>
      <c r="BH22" s="43"/>
      <c r="BI22" s="49"/>
      <c r="BJ22" s="42"/>
      <c r="BK22" s="42"/>
      <c r="BL22" s="46"/>
      <c r="BN22" s="42"/>
      <c r="BO22" s="42"/>
      <c r="BP22" s="56"/>
      <c r="BQ22" s="42">
        <v>2</v>
      </c>
      <c r="BR22" s="45">
        <v>2</v>
      </c>
      <c r="BS22" s="68"/>
      <c r="BT22" s="68"/>
      <c r="BU22" s="42"/>
      <c r="BV22" s="42"/>
      <c r="BW22" s="111">
        <f t="shared" si="0"/>
        <v>4</v>
      </c>
    </row>
    <row r="23" spans="1:75" ht="18" customHeight="1">
      <c r="A23" s="6" t="s">
        <v>54</v>
      </c>
      <c r="B23" s="74">
        <f t="shared" si="15"/>
        <v>19</v>
      </c>
      <c r="C23" s="8" t="s">
        <v>55</v>
      </c>
      <c r="D23" s="9">
        <v>100</v>
      </c>
      <c r="E23" s="28">
        <f t="shared" si="2"/>
        <v>118</v>
      </c>
      <c r="F23" s="29">
        <f t="shared" si="3"/>
        <v>1.18</v>
      </c>
      <c r="G23" s="9">
        <v>107</v>
      </c>
      <c r="H23" s="30">
        <v>97</v>
      </c>
      <c r="I23" s="29">
        <f t="shared" si="4"/>
        <v>0.9065420560747663</v>
      </c>
      <c r="J23" s="120">
        <v>0.8838</v>
      </c>
      <c r="K23" s="42">
        <v>16</v>
      </c>
      <c r="L23" s="43">
        <v>34</v>
      </c>
      <c r="M23" s="44">
        <f t="shared" si="11"/>
        <v>2.125</v>
      </c>
      <c r="N23" s="42">
        <v>22</v>
      </c>
      <c r="O23" s="45">
        <v>19</v>
      </c>
      <c r="P23" s="44">
        <f t="shared" si="14"/>
        <v>0.8636363636363636</v>
      </c>
      <c r="Q23" s="42">
        <v>10</v>
      </c>
      <c r="R23" s="43">
        <v>15</v>
      </c>
      <c r="S23" s="44">
        <f t="shared" si="5"/>
        <v>1.5</v>
      </c>
      <c r="T23" s="42">
        <v>12</v>
      </c>
      <c r="U23" s="45">
        <v>11</v>
      </c>
      <c r="V23" s="44">
        <f t="shared" si="6"/>
        <v>0.9166666666666666</v>
      </c>
      <c r="W23" s="42"/>
      <c r="X23" s="50"/>
      <c r="Y23" s="49"/>
      <c r="Z23" s="42"/>
      <c r="AA23" s="57"/>
      <c r="AB23" s="44"/>
      <c r="AC23" s="42">
        <v>35</v>
      </c>
      <c r="AD23" s="43">
        <v>30</v>
      </c>
      <c r="AE23" s="44">
        <f t="shared" si="12"/>
        <v>0.8571428571428571</v>
      </c>
      <c r="AF23" s="42">
        <v>34</v>
      </c>
      <c r="AG23" s="42">
        <v>32</v>
      </c>
      <c r="AH23" s="46">
        <f t="shared" si="13"/>
        <v>0.9411764705882353</v>
      </c>
      <c r="AI23" s="56">
        <v>19</v>
      </c>
      <c r="AJ23" s="60">
        <v>19</v>
      </c>
      <c r="AK23" s="44">
        <f t="shared" si="7"/>
        <v>1</v>
      </c>
      <c r="AL23" s="42">
        <v>19</v>
      </c>
      <c r="AM23" s="45">
        <v>18</v>
      </c>
      <c r="AN23" s="44">
        <f t="shared" si="8"/>
        <v>0.9473684210526315</v>
      </c>
      <c r="AO23" s="42"/>
      <c r="AP23" s="43"/>
      <c r="AQ23" s="51"/>
      <c r="AR23" s="42"/>
      <c r="AS23" s="68"/>
      <c r="AT23" s="69"/>
      <c r="AU23" s="42"/>
      <c r="AV23" s="43"/>
      <c r="AW23" s="49"/>
      <c r="AX23" s="42"/>
      <c r="AY23" s="68"/>
      <c r="AZ23" s="69"/>
      <c r="BA23" s="42"/>
      <c r="BB23" s="43"/>
      <c r="BC23" s="49"/>
      <c r="BD23" s="42"/>
      <c r="BE23" s="42"/>
      <c r="BF23" s="46"/>
      <c r="BG23" s="42">
        <v>20</v>
      </c>
      <c r="BH23" s="43">
        <v>20</v>
      </c>
      <c r="BI23" s="49">
        <f t="shared" si="9"/>
        <v>1</v>
      </c>
      <c r="BJ23" s="42">
        <v>20</v>
      </c>
      <c r="BK23" s="42">
        <v>17</v>
      </c>
      <c r="BL23" s="46">
        <f t="shared" si="10"/>
        <v>0.85</v>
      </c>
      <c r="BN23" s="45">
        <v>19</v>
      </c>
      <c r="BO23" s="45">
        <v>11</v>
      </c>
      <c r="BP23" s="57"/>
      <c r="BQ23" s="42">
        <v>32</v>
      </c>
      <c r="BR23" s="45">
        <v>18</v>
      </c>
      <c r="BS23" s="68"/>
      <c r="BT23" s="68"/>
      <c r="BU23" s="42"/>
      <c r="BV23" s="42">
        <v>17</v>
      </c>
      <c r="BW23" s="111">
        <f t="shared" si="0"/>
        <v>97</v>
      </c>
    </row>
    <row r="24" spans="1:75" ht="18" customHeight="1">
      <c r="A24" s="6"/>
      <c r="B24" s="74">
        <f t="shared" si="15"/>
        <v>20</v>
      </c>
      <c r="C24" s="8" t="s">
        <v>56</v>
      </c>
      <c r="D24" s="9">
        <v>85</v>
      </c>
      <c r="E24" s="28">
        <f t="shared" si="2"/>
        <v>39</v>
      </c>
      <c r="F24" s="29">
        <f t="shared" si="3"/>
        <v>0.4588235294117647</v>
      </c>
      <c r="G24" s="9">
        <v>82</v>
      </c>
      <c r="H24" s="30">
        <v>69</v>
      </c>
      <c r="I24" s="29">
        <f t="shared" si="4"/>
        <v>0.8414634146341463</v>
      </c>
      <c r="J24" s="121"/>
      <c r="K24" s="42">
        <v>25</v>
      </c>
      <c r="L24" s="43">
        <v>14</v>
      </c>
      <c r="M24" s="44">
        <f t="shared" si="11"/>
        <v>0.56</v>
      </c>
      <c r="N24" s="42">
        <v>25</v>
      </c>
      <c r="O24" s="45">
        <v>21</v>
      </c>
      <c r="P24" s="44">
        <f t="shared" si="14"/>
        <v>0.84</v>
      </c>
      <c r="Q24" s="42">
        <v>16</v>
      </c>
      <c r="R24" s="43">
        <v>5</v>
      </c>
      <c r="S24" s="44">
        <f t="shared" si="5"/>
        <v>0.3125</v>
      </c>
      <c r="T24" s="42">
        <v>12</v>
      </c>
      <c r="U24" s="45">
        <v>8</v>
      </c>
      <c r="V24" s="44">
        <f t="shared" si="6"/>
        <v>0.6666666666666666</v>
      </c>
      <c r="W24" s="42"/>
      <c r="X24" s="50"/>
      <c r="Y24" s="49"/>
      <c r="Z24" s="42"/>
      <c r="AA24" s="57"/>
      <c r="AB24" s="44"/>
      <c r="AC24" s="42">
        <v>10</v>
      </c>
      <c r="AD24" s="43">
        <v>7</v>
      </c>
      <c r="AE24" s="44">
        <f t="shared" si="12"/>
        <v>0.7</v>
      </c>
      <c r="AF24" s="42">
        <v>10</v>
      </c>
      <c r="AG24" s="42">
        <v>9</v>
      </c>
      <c r="AH24" s="46">
        <f t="shared" si="13"/>
        <v>0.9</v>
      </c>
      <c r="AI24" s="56">
        <v>14</v>
      </c>
      <c r="AJ24" s="60">
        <v>5</v>
      </c>
      <c r="AK24" s="44">
        <f t="shared" si="7"/>
        <v>0.35714285714285715</v>
      </c>
      <c r="AL24" s="42">
        <v>14</v>
      </c>
      <c r="AM24" s="45">
        <v>12</v>
      </c>
      <c r="AN24" s="44">
        <f t="shared" si="8"/>
        <v>0.8571428571428571</v>
      </c>
      <c r="AO24" s="42">
        <v>20</v>
      </c>
      <c r="AP24" s="43">
        <v>8</v>
      </c>
      <c r="AQ24" s="51">
        <f>AP24/AO24</f>
        <v>0.4</v>
      </c>
      <c r="AR24" s="42">
        <v>21</v>
      </c>
      <c r="AS24" s="68">
        <v>19</v>
      </c>
      <c r="AT24" s="69">
        <f>AS24/AR24</f>
        <v>0.9047619047619048</v>
      </c>
      <c r="AU24" s="42"/>
      <c r="AV24" s="43"/>
      <c r="AW24" s="49"/>
      <c r="AX24" s="6"/>
      <c r="AY24" s="68"/>
      <c r="AZ24" s="69"/>
      <c r="BA24" s="42"/>
      <c r="BB24" s="43"/>
      <c r="BC24" s="49"/>
      <c r="BD24" s="42"/>
      <c r="BE24" s="42"/>
      <c r="BF24" s="46"/>
      <c r="BG24" s="42"/>
      <c r="BH24" s="43"/>
      <c r="BI24" s="49"/>
      <c r="BJ24" s="42"/>
      <c r="BK24" s="42"/>
      <c r="BL24" s="46"/>
      <c r="BN24" s="45">
        <v>21</v>
      </c>
      <c r="BO24" s="45">
        <v>8</v>
      </c>
      <c r="BP24" s="57"/>
      <c r="BQ24" s="42">
        <v>9</v>
      </c>
      <c r="BR24" s="45">
        <v>12</v>
      </c>
      <c r="BS24" s="68">
        <v>19</v>
      </c>
      <c r="BT24" s="68"/>
      <c r="BU24" s="42"/>
      <c r="BV24" s="42"/>
      <c r="BW24" s="111">
        <f t="shared" si="0"/>
        <v>69</v>
      </c>
    </row>
    <row r="25" spans="1:75" ht="18" customHeight="1">
      <c r="A25" s="6"/>
      <c r="B25" s="74">
        <f aca="true" t="shared" si="16" ref="B25:B38">ROW()-4</f>
        <v>21</v>
      </c>
      <c r="C25" s="8" t="s">
        <v>57</v>
      </c>
      <c r="D25" s="9">
        <v>45</v>
      </c>
      <c r="E25" s="28">
        <f t="shared" si="2"/>
        <v>22</v>
      </c>
      <c r="F25" s="29">
        <f t="shared" si="3"/>
        <v>0.4888888888888889</v>
      </c>
      <c r="G25" s="9">
        <v>44</v>
      </c>
      <c r="H25" s="30">
        <v>38</v>
      </c>
      <c r="I25" s="29">
        <f t="shared" si="4"/>
        <v>0.8636363636363636</v>
      </c>
      <c r="J25" s="121"/>
      <c r="K25" s="42">
        <v>20</v>
      </c>
      <c r="L25" s="43">
        <v>9</v>
      </c>
      <c r="M25" s="44">
        <f t="shared" si="11"/>
        <v>0.45</v>
      </c>
      <c r="N25" s="42">
        <v>21</v>
      </c>
      <c r="O25" s="45">
        <v>18</v>
      </c>
      <c r="P25" s="44">
        <f t="shared" si="14"/>
        <v>0.8571428571428571</v>
      </c>
      <c r="Q25" s="42">
        <v>14</v>
      </c>
      <c r="R25" s="43">
        <v>5</v>
      </c>
      <c r="S25" s="44">
        <f t="shared" si="5"/>
        <v>0.35714285714285715</v>
      </c>
      <c r="T25" s="42">
        <v>13</v>
      </c>
      <c r="U25" s="45">
        <v>11</v>
      </c>
      <c r="V25" s="44">
        <f t="shared" si="6"/>
        <v>0.8461538461538461</v>
      </c>
      <c r="W25" s="42"/>
      <c r="X25" s="50"/>
      <c r="Y25" s="49"/>
      <c r="Z25" s="42"/>
      <c r="AA25" s="57"/>
      <c r="AB25" s="44"/>
      <c r="AC25" s="42">
        <v>8</v>
      </c>
      <c r="AD25" s="43">
        <v>6</v>
      </c>
      <c r="AE25" s="44">
        <f t="shared" si="12"/>
        <v>0.75</v>
      </c>
      <c r="AF25" s="12">
        <v>7</v>
      </c>
      <c r="AG25" s="12">
        <v>6</v>
      </c>
      <c r="AH25" s="46">
        <f t="shared" si="13"/>
        <v>0.8571428571428571</v>
      </c>
      <c r="AI25" s="56">
        <v>3</v>
      </c>
      <c r="AJ25" s="60">
        <v>2</v>
      </c>
      <c r="AK25" s="44">
        <f t="shared" si="7"/>
        <v>0.6666666666666666</v>
      </c>
      <c r="AL25" s="12">
        <v>3</v>
      </c>
      <c r="AM25" s="31">
        <v>3</v>
      </c>
      <c r="AN25" s="44">
        <f t="shared" si="8"/>
        <v>1</v>
      </c>
      <c r="AO25" s="42"/>
      <c r="AP25" s="43"/>
      <c r="AQ25" s="51"/>
      <c r="AR25" s="12"/>
      <c r="AS25" s="68"/>
      <c r="AT25" s="69"/>
      <c r="AU25" s="42"/>
      <c r="AV25" s="43"/>
      <c r="AW25" s="49"/>
      <c r="AX25" s="42"/>
      <c r="AY25" s="68"/>
      <c r="AZ25" s="69"/>
      <c r="BA25" s="42"/>
      <c r="BB25" s="43"/>
      <c r="BC25" s="49"/>
      <c r="BD25" s="42"/>
      <c r="BE25" s="42"/>
      <c r="BF25" s="46"/>
      <c r="BG25" s="42"/>
      <c r="BH25" s="43"/>
      <c r="BI25" s="49"/>
      <c r="BJ25" s="42"/>
      <c r="BK25" s="42"/>
      <c r="BL25" s="46"/>
      <c r="BN25" s="45">
        <v>18</v>
      </c>
      <c r="BO25" s="45">
        <v>11</v>
      </c>
      <c r="BP25" s="57"/>
      <c r="BQ25" s="12">
        <v>6</v>
      </c>
      <c r="BR25" s="31">
        <v>3</v>
      </c>
      <c r="BS25" s="68"/>
      <c r="BT25" s="68"/>
      <c r="BU25" s="42"/>
      <c r="BV25" s="42"/>
      <c r="BW25" s="111">
        <f t="shared" si="0"/>
        <v>38</v>
      </c>
    </row>
    <row r="26" spans="1:75" ht="18" customHeight="1">
      <c r="A26" s="6"/>
      <c r="B26" s="74">
        <f t="shared" si="16"/>
        <v>22</v>
      </c>
      <c r="C26" s="8" t="s">
        <v>58</v>
      </c>
      <c r="D26" s="9">
        <v>55</v>
      </c>
      <c r="E26" s="28">
        <f t="shared" si="2"/>
        <v>39</v>
      </c>
      <c r="F26" s="29">
        <f t="shared" si="3"/>
        <v>0.7090909090909091</v>
      </c>
      <c r="G26" s="9">
        <v>51</v>
      </c>
      <c r="H26" s="30">
        <v>47</v>
      </c>
      <c r="I26" s="29">
        <f t="shared" si="4"/>
        <v>0.9215686274509803</v>
      </c>
      <c r="J26" s="122"/>
      <c r="K26" s="42">
        <v>10</v>
      </c>
      <c r="L26" s="43">
        <v>4</v>
      </c>
      <c r="M26" s="44">
        <f t="shared" si="11"/>
        <v>0.4</v>
      </c>
      <c r="N26" s="42">
        <v>6</v>
      </c>
      <c r="O26" s="42">
        <v>6</v>
      </c>
      <c r="P26" s="44">
        <f t="shared" si="14"/>
        <v>1</v>
      </c>
      <c r="Q26" s="42">
        <v>6</v>
      </c>
      <c r="R26" s="43"/>
      <c r="S26" s="44">
        <f t="shared" si="5"/>
        <v>0</v>
      </c>
      <c r="T26" s="42">
        <v>10</v>
      </c>
      <c r="U26" s="42">
        <v>7</v>
      </c>
      <c r="V26" s="44">
        <f t="shared" si="6"/>
        <v>0.7</v>
      </c>
      <c r="W26" s="42"/>
      <c r="X26" s="48"/>
      <c r="Y26" s="49"/>
      <c r="Z26" s="42"/>
      <c r="AA26" s="56"/>
      <c r="AB26" s="46"/>
      <c r="AC26" s="42">
        <v>6</v>
      </c>
      <c r="AD26" s="43">
        <v>4</v>
      </c>
      <c r="AE26" s="44">
        <f t="shared" si="12"/>
        <v>0.6666666666666666</v>
      </c>
      <c r="AF26" s="12">
        <v>6</v>
      </c>
      <c r="AG26" s="12">
        <v>6</v>
      </c>
      <c r="AH26" s="46">
        <f t="shared" si="13"/>
        <v>1</v>
      </c>
      <c r="AI26" s="56">
        <v>3</v>
      </c>
      <c r="AJ26" s="60">
        <v>1</v>
      </c>
      <c r="AK26" s="44">
        <f t="shared" si="7"/>
        <v>0.3333333333333333</v>
      </c>
      <c r="AL26" s="12">
        <v>3</v>
      </c>
      <c r="AM26" s="31">
        <v>2</v>
      </c>
      <c r="AN26" s="44">
        <f t="shared" si="8"/>
        <v>0.6666666666666666</v>
      </c>
      <c r="AO26" s="42"/>
      <c r="AP26" s="43"/>
      <c r="AQ26" s="51"/>
      <c r="AR26" s="12"/>
      <c r="AS26" s="68"/>
      <c r="AT26" s="69"/>
      <c r="AU26" s="42">
        <v>30</v>
      </c>
      <c r="AV26" s="43">
        <v>30</v>
      </c>
      <c r="AW26" s="49">
        <f>AV26/AU26</f>
        <v>1</v>
      </c>
      <c r="AX26" s="42">
        <v>26</v>
      </c>
      <c r="AY26" s="68">
        <v>26</v>
      </c>
      <c r="AZ26" s="69">
        <f>AY26/AX26</f>
        <v>1</v>
      </c>
      <c r="BA26" s="42"/>
      <c r="BB26" s="43"/>
      <c r="BC26" s="49"/>
      <c r="BD26" s="42"/>
      <c r="BE26" s="42"/>
      <c r="BF26" s="46"/>
      <c r="BG26" s="42"/>
      <c r="BH26" s="43"/>
      <c r="BI26" s="49"/>
      <c r="BJ26" s="42"/>
      <c r="BK26" s="42"/>
      <c r="BL26" s="46"/>
      <c r="BN26" s="42">
        <v>6</v>
      </c>
      <c r="BO26" s="42">
        <v>7</v>
      </c>
      <c r="BP26" s="56"/>
      <c r="BQ26" s="12">
        <v>6</v>
      </c>
      <c r="BR26" s="31">
        <v>2</v>
      </c>
      <c r="BS26" s="68"/>
      <c r="BT26" s="68">
        <v>26</v>
      </c>
      <c r="BU26" s="42"/>
      <c r="BV26" s="42"/>
      <c r="BW26" s="111">
        <f t="shared" si="0"/>
        <v>47</v>
      </c>
    </row>
    <row r="27" spans="1:75" ht="18" customHeight="1">
      <c r="A27" s="6" t="s">
        <v>59</v>
      </c>
      <c r="B27" s="74">
        <f t="shared" si="16"/>
        <v>23</v>
      </c>
      <c r="C27" s="8" t="s">
        <v>60</v>
      </c>
      <c r="D27" s="9">
        <v>90</v>
      </c>
      <c r="E27" s="28">
        <f t="shared" si="2"/>
        <v>64</v>
      </c>
      <c r="F27" s="29">
        <f t="shared" si="3"/>
        <v>0.7111111111111111</v>
      </c>
      <c r="G27" s="9">
        <v>86</v>
      </c>
      <c r="H27" s="30">
        <v>74</v>
      </c>
      <c r="I27" s="29">
        <f t="shared" si="4"/>
        <v>0.8604651162790697</v>
      </c>
      <c r="J27" s="120">
        <v>0.8937</v>
      </c>
      <c r="K27" s="42">
        <v>19</v>
      </c>
      <c r="L27" s="43">
        <v>14</v>
      </c>
      <c r="M27" s="44">
        <f t="shared" si="11"/>
        <v>0.7368421052631579</v>
      </c>
      <c r="N27" s="42">
        <v>18</v>
      </c>
      <c r="O27" s="45">
        <v>14</v>
      </c>
      <c r="P27" s="44">
        <f t="shared" si="14"/>
        <v>0.7777777777777778</v>
      </c>
      <c r="Q27" s="42">
        <v>15</v>
      </c>
      <c r="R27" s="43">
        <v>14</v>
      </c>
      <c r="S27" s="44">
        <f t="shared" si="5"/>
        <v>0.9333333333333333</v>
      </c>
      <c r="T27" s="42">
        <v>15</v>
      </c>
      <c r="U27" s="45">
        <v>12</v>
      </c>
      <c r="V27" s="44">
        <f t="shared" si="6"/>
        <v>0.8</v>
      </c>
      <c r="W27" s="42"/>
      <c r="X27" s="50"/>
      <c r="Y27" s="49"/>
      <c r="Z27" s="42"/>
      <c r="AA27" s="57"/>
      <c r="AB27" s="44"/>
      <c r="AC27" s="42">
        <v>12</v>
      </c>
      <c r="AD27" s="43">
        <v>9</v>
      </c>
      <c r="AE27" s="44">
        <f t="shared" si="12"/>
        <v>0.75</v>
      </c>
      <c r="AF27" s="42">
        <v>12</v>
      </c>
      <c r="AG27" s="42">
        <v>12</v>
      </c>
      <c r="AH27" s="46">
        <f t="shared" si="13"/>
        <v>1</v>
      </c>
      <c r="AI27" s="56">
        <v>14</v>
      </c>
      <c r="AJ27" s="60">
        <v>10</v>
      </c>
      <c r="AK27" s="44">
        <f t="shared" si="7"/>
        <v>0.7142857142857143</v>
      </c>
      <c r="AL27" s="42">
        <v>14</v>
      </c>
      <c r="AM27" s="45">
        <v>12</v>
      </c>
      <c r="AN27" s="44">
        <f t="shared" si="8"/>
        <v>0.8571428571428571</v>
      </c>
      <c r="AO27" s="42">
        <v>20</v>
      </c>
      <c r="AP27" s="43">
        <v>7</v>
      </c>
      <c r="AQ27" s="51">
        <f>AP27/AO27</f>
        <v>0.35</v>
      </c>
      <c r="AR27" s="42">
        <v>19</v>
      </c>
      <c r="AS27" s="68">
        <v>18</v>
      </c>
      <c r="AT27" s="69">
        <f>AS27/AR27</f>
        <v>0.9473684210526315</v>
      </c>
      <c r="AU27" s="42"/>
      <c r="AV27" s="43"/>
      <c r="AW27" s="49"/>
      <c r="AX27" s="42"/>
      <c r="AY27" s="68"/>
      <c r="AZ27" s="69"/>
      <c r="BA27" s="42"/>
      <c r="BB27" s="43"/>
      <c r="BC27" s="49"/>
      <c r="BD27" s="42"/>
      <c r="BE27" s="42"/>
      <c r="BF27" s="46"/>
      <c r="BG27" s="42">
        <v>10</v>
      </c>
      <c r="BH27" s="43">
        <v>10</v>
      </c>
      <c r="BI27" s="49">
        <f t="shared" si="9"/>
        <v>1</v>
      </c>
      <c r="BJ27" s="42">
        <v>8</v>
      </c>
      <c r="BK27" s="42">
        <v>6</v>
      </c>
      <c r="BL27" s="46">
        <f t="shared" si="10"/>
        <v>0.75</v>
      </c>
      <c r="BN27" s="45">
        <v>14</v>
      </c>
      <c r="BO27" s="45">
        <v>12</v>
      </c>
      <c r="BP27" s="57"/>
      <c r="BQ27" s="42">
        <v>12</v>
      </c>
      <c r="BR27" s="45">
        <v>12</v>
      </c>
      <c r="BS27" s="68">
        <v>18</v>
      </c>
      <c r="BT27" s="68"/>
      <c r="BU27" s="42"/>
      <c r="BV27" s="42">
        <v>6</v>
      </c>
      <c r="BW27" s="111">
        <f t="shared" si="0"/>
        <v>74</v>
      </c>
    </row>
    <row r="28" spans="1:75" ht="18" customHeight="1">
      <c r="A28" s="6"/>
      <c r="B28" s="74">
        <f t="shared" si="16"/>
        <v>24</v>
      </c>
      <c r="C28" s="8" t="s">
        <v>61</v>
      </c>
      <c r="D28" s="9">
        <v>90</v>
      </c>
      <c r="E28" s="28">
        <f t="shared" si="2"/>
        <v>75</v>
      </c>
      <c r="F28" s="29">
        <f t="shared" si="3"/>
        <v>0.8333333333333334</v>
      </c>
      <c r="G28" s="9">
        <v>89</v>
      </c>
      <c r="H28" s="30">
        <v>82</v>
      </c>
      <c r="I28" s="29">
        <f t="shared" si="4"/>
        <v>0.9213483146067416</v>
      </c>
      <c r="J28" s="121"/>
      <c r="K28" s="42">
        <v>25</v>
      </c>
      <c r="L28" s="43">
        <v>15</v>
      </c>
      <c r="M28" s="44">
        <f t="shared" si="11"/>
        <v>0.6</v>
      </c>
      <c r="N28" s="42">
        <v>26</v>
      </c>
      <c r="O28" s="45">
        <v>24</v>
      </c>
      <c r="P28" s="44">
        <f t="shared" si="14"/>
        <v>0.9230769230769231</v>
      </c>
      <c r="Q28" s="42">
        <v>16</v>
      </c>
      <c r="R28" s="43">
        <v>11</v>
      </c>
      <c r="S28" s="44">
        <f t="shared" si="5"/>
        <v>0.6875</v>
      </c>
      <c r="T28" s="42">
        <v>16</v>
      </c>
      <c r="U28" s="45">
        <v>13</v>
      </c>
      <c r="V28" s="44">
        <f t="shared" si="6"/>
        <v>0.8125</v>
      </c>
      <c r="W28" s="42"/>
      <c r="X28" s="50"/>
      <c r="Y28" s="49"/>
      <c r="Z28" s="42"/>
      <c r="AA28" s="57"/>
      <c r="AB28" s="44"/>
      <c r="AC28" s="42">
        <v>34</v>
      </c>
      <c r="AD28" s="43">
        <v>34</v>
      </c>
      <c r="AE28" s="44">
        <f t="shared" si="12"/>
        <v>1</v>
      </c>
      <c r="AF28" s="42">
        <v>32</v>
      </c>
      <c r="AG28" s="42">
        <v>31</v>
      </c>
      <c r="AH28" s="46">
        <f t="shared" si="13"/>
        <v>0.96875</v>
      </c>
      <c r="AI28" s="56">
        <v>15</v>
      </c>
      <c r="AJ28" s="60">
        <v>15</v>
      </c>
      <c r="AK28" s="44">
        <f t="shared" si="7"/>
        <v>1</v>
      </c>
      <c r="AL28" s="42">
        <v>15</v>
      </c>
      <c r="AM28" s="45">
        <v>14</v>
      </c>
      <c r="AN28" s="44">
        <f t="shared" si="8"/>
        <v>0.9333333333333333</v>
      </c>
      <c r="AO28" s="42"/>
      <c r="AP28" s="43"/>
      <c r="AQ28" s="51"/>
      <c r="AR28" s="42"/>
      <c r="AS28" s="68"/>
      <c r="AT28" s="69"/>
      <c r="AU28" s="42"/>
      <c r="AV28" s="43"/>
      <c r="AW28" s="49"/>
      <c r="AX28" s="42"/>
      <c r="AY28" s="68"/>
      <c r="AZ28" s="69"/>
      <c r="BA28" s="42"/>
      <c r="BB28" s="43"/>
      <c r="BC28" s="49"/>
      <c r="BD28" s="42"/>
      <c r="BE28" s="42"/>
      <c r="BF28" s="46"/>
      <c r="BG28" s="42"/>
      <c r="BH28" s="43"/>
      <c r="BI28" s="49"/>
      <c r="BJ28" s="42"/>
      <c r="BK28" s="42"/>
      <c r="BL28" s="46"/>
      <c r="BN28" s="45">
        <v>24</v>
      </c>
      <c r="BO28" s="45">
        <v>13</v>
      </c>
      <c r="BP28" s="57"/>
      <c r="BQ28" s="42">
        <v>31</v>
      </c>
      <c r="BR28" s="45">
        <v>14</v>
      </c>
      <c r="BS28" s="68"/>
      <c r="BT28" s="68"/>
      <c r="BU28" s="42"/>
      <c r="BV28" s="42"/>
      <c r="BW28" s="111">
        <f t="shared" si="0"/>
        <v>82</v>
      </c>
    </row>
    <row r="29" spans="1:75" ht="18" customHeight="1">
      <c r="A29" s="6"/>
      <c r="B29" s="74">
        <f t="shared" si="16"/>
        <v>25</v>
      </c>
      <c r="C29" s="8" t="s">
        <v>62</v>
      </c>
      <c r="D29" s="9">
        <v>100</v>
      </c>
      <c r="E29" s="28">
        <f t="shared" si="2"/>
        <v>60</v>
      </c>
      <c r="F29" s="29">
        <f t="shared" si="3"/>
        <v>0.6</v>
      </c>
      <c r="G29" s="9">
        <v>79</v>
      </c>
      <c r="H29" s="30">
        <v>71</v>
      </c>
      <c r="I29" s="29">
        <f t="shared" si="4"/>
        <v>0.8987341772151899</v>
      </c>
      <c r="J29" s="122"/>
      <c r="K29" s="42">
        <v>30</v>
      </c>
      <c r="L29" s="43">
        <v>4</v>
      </c>
      <c r="M29" s="44">
        <f t="shared" si="11"/>
        <v>0.13333333333333333</v>
      </c>
      <c r="N29" s="42">
        <v>17</v>
      </c>
      <c r="O29" s="45">
        <v>16</v>
      </c>
      <c r="P29" s="44">
        <f t="shared" si="14"/>
        <v>0.9411764705882353</v>
      </c>
      <c r="Q29" s="42">
        <v>19</v>
      </c>
      <c r="R29" s="43">
        <v>5</v>
      </c>
      <c r="S29" s="44">
        <f t="shared" si="5"/>
        <v>0.2631578947368421</v>
      </c>
      <c r="T29" s="42">
        <v>11</v>
      </c>
      <c r="U29" s="45">
        <v>9</v>
      </c>
      <c r="V29" s="44">
        <f t="shared" si="6"/>
        <v>0.8181818181818182</v>
      </c>
      <c r="W29" s="42"/>
      <c r="X29" s="50"/>
      <c r="Y29" s="49"/>
      <c r="Z29" s="42"/>
      <c r="AA29" s="57"/>
      <c r="AB29" s="44"/>
      <c r="AC29" s="42"/>
      <c r="AD29" s="43"/>
      <c r="AE29" s="44"/>
      <c r="AF29" s="42"/>
      <c r="AG29" s="42"/>
      <c r="AH29" s="46"/>
      <c r="AI29" s="42"/>
      <c r="AJ29" s="60"/>
      <c r="AK29" s="44"/>
      <c r="AL29" s="42"/>
      <c r="AM29" s="45"/>
      <c r="AN29" s="44"/>
      <c r="AO29" s="42"/>
      <c r="AP29" s="43"/>
      <c r="AQ29" s="51"/>
      <c r="AR29" s="42"/>
      <c r="AS29" s="68"/>
      <c r="AT29" s="69"/>
      <c r="AU29" s="42">
        <v>51</v>
      </c>
      <c r="AV29" s="43">
        <v>51</v>
      </c>
      <c r="AW29" s="49">
        <f>AV29/AU29</f>
        <v>1</v>
      </c>
      <c r="AX29" s="42">
        <v>51</v>
      </c>
      <c r="AY29" s="68">
        <v>46</v>
      </c>
      <c r="AZ29" s="69">
        <f>AY29/AX29</f>
        <v>0.9019607843137255</v>
      </c>
      <c r="BA29" s="42"/>
      <c r="BB29" s="43"/>
      <c r="BC29" s="49"/>
      <c r="BD29" s="42"/>
      <c r="BE29" s="42"/>
      <c r="BF29" s="46"/>
      <c r="BG29" s="42"/>
      <c r="BH29" s="43"/>
      <c r="BI29" s="49"/>
      <c r="BJ29" s="42"/>
      <c r="BK29" s="42"/>
      <c r="BL29" s="46"/>
      <c r="BN29" s="45">
        <v>16</v>
      </c>
      <c r="BO29" s="45">
        <v>9</v>
      </c>
      <c r="BP29" s="57"/>
      <c r="BQ29" s="42"/>
      <c r="BR29" s="45"/>
      <c r="BS29" s="68"/>
      <c r="BT29" s="68">
        <v>46</v>
      </c>
      <c r="BU29" s="42"/>
      <c r="BV29" s="42"/>
      <c r="BW29" s="111">
        <f t="shared" si="0"/>
        <v>71</v>
      </c>
    </row>
    <row r="30" spans="1:75" ht="18" customHeight="1">
      <c r="A30" s="6" t="s">
        <v>63</v>
      </c>
      <c r="B30" s="74">
        <f t="shared" si="16"/>
        <v>26</v>
      </c>
      <c r="C30" s="8" t="s">
        <v>64</v>
      </c>
      <c r="D30" s="9">
        <v>180</v>
      </c>
      <c r="E30" s="28">
        <f t="shared" si="2"/>
        <v>163</v>
      </c>
      <c r="F30" s="29">
        <f t="shared" si="3"/>
        <v>0.9055555555555556</v>
      </c>
      <c r="G30" s="9">
        <v>181</v>
      </c>
      <c r="H30" s="30">
        <v>162</v>
      </c>
      <c r="I30" s="29">
        <f t="shared" si="4"/>
        <v>0.8950276243093923</v>
      </c>
      <c r="J30" s="120">
        <v>0.9118</v>
      </c>
      <c r="K30" s="42">
        <v>35</v>
      </c>
      <c r="L30" s="43">
        <v>20</v>
      </c>
      <c r="M30" s="44">
        <f t="shared" si="11"/>
        <v>0.5714285714285714</v>
      </c>
      <c r="N30" s="42">
        <v>35</v>
      </c>
      <c r="O30" s="45">
        <v>29</v>
      </c>
      <c r="P30" s="44">
        <f t="shared" si="14"/>
        <v>0.8285714285714286</v>
      </c>
      <c r="Q30" s="42">
        <v>17</v>
      </c>
      <c r="R30" s="43">
        <v>22</v>
      </c>
      <c r="S30" s="44">
        <f t="shared" si="5"/>
        <v>1.2941176470588236</v>
      </c>
      <c r="T30" s="42">
        <v>22</v>
      </c>
      <c r="U30" s="45">
        <v>18</v>
      </c>
      <c r="V30" s="44">
        <f t="shared" si="6"/>
        <v>0.8181818181818182</v>
      </c>
      <c r="W30" s="42"/>
      <c r="X30" s="50"/>
      <c r="Y30" s="49"/>
      <c r="Z30" s="42"/>
      <c r="AA30" s="57"/>
      <c r="AB30" s="44"/>
      <c r="AC30" s="42">
        <v>30</v>
      </c>
      <c r="AD30" s="43">
        <v>24</v>
      </c>
      <c r="AE30" s="44">
        <f t="shared" si="12"/>
        <v>0.8</v>
      </c>
      <c r="AF30" s="42">
        <v>29</v>
      </c>
      <c r="AG30" s="42">
        <v>26</v>
      </c>
      <c r="AH30" s="46">
        <f t="shared" si="13"/>
        <v>0.896551724137931</v>
      </c>
      <c r="AI30" s="56">
        <v>28</v>
      </c>
      <c r="AJ30" s="60">
        <v>27</v>
      </c>
      <c r="AK30" s="44">
        <f t="shared" si="7"/>
        <v>0.9642857142857143</v>
      </c>
      <c r="AL30" s="42">
        <v>28</v>
      </c>
      <c r="AM30" s="45">
        <v>26</v>
      </c>
      <c r="AN30" s="44">
        <f t="shared" si="8"/>
        <v>0.9285714285714286</v>
      </c>
      <c r="AO30" s="42"/>
      <c r="AP30" s="43"/>
      <c r="AQ30" s="51"/>
      <c r="AR30" s="42"/>
      <c r="AS30" s="68"/>
      <c r="AT30" s="69"/>
      <c r="AU30" s="42"/>
      <c r="AV30" s="43"/>
      <c r="AW30" s="49"/>
      <c r="AX30" s="6"/>
      <c r="AY30" s="68"/>
      <c r="AZ30" s="69"/>
      <c r="BA30" s="42">
        <v>50</v>
      </c>
      <c r="BB30" s="43">
        <v>50</v>
      </c>
      <c r="BC30" s="49">
        <f>BB30/BA30</f>
        <v>1</v>
      </c>
      <c r="BD30" s="42">
        <v>50</v>
      </c>
      <c r="BE30" s="42">
        <v>49</v>
      </c>
      <c r="BF30" s="46">
        <f>BE30/BD30</f>
        <v>0.98</v>
      </c>
      <c r="BG30" s="42">
        <v>20</v>
      </c>
      <c r="BH30" s="43">
        <v>20</v>
      </c>
      <c r="BI30" s="49">
        <f t="shared" si="9"/>
        <v>1</v>
      </c>
      <c r="BJ30" s="42">
        <v>17</v>
      </c>
      <c r="BK30" s="42">
        <v>14</v>
      </c>
      <c r="BL30" s="46">
        <f t="shared" si="10"/>
        <v>0.8235294117647058</v>
      </c>
      <c r="BN30" s="45">
        <v>29</v>
      </c>
      <c r="BO30" s="45">
        <v>18</v>
      </c>
      <c r="BP30" s="57"/>
      <c r="BQ30" s="42">
        <v>26</v>
      </c>
      <c r="BR30" s="45">
        <v>26</v>
      </c>
      <c r="BS30" s="68"/>
      <c r="BT30" s="68"/>
      <c r="BU30" s="42">
        <v>49</v>
      </c>
      <c r="BV30" s="42">
        <v>14</v>
      </c>
      <c r="BW30" s="111">
        <f t="shared" si="0"/>
        <v>162</v>
      </c>
    </row>
    <row r="31" spans="1:75" ht="18" customHeight="1">
      <c r="A31" s="6"/>
      <c r="B31" s="74">
        <f t="shared" si="16"/>
        <v>27</v>
      </c>
      <c r="C31" s="8" t="s">
        <v>65</v>
      </c>
      <c r="D31" s="9">
        <v>100</v>
      </c>
      <c r="E31" s="28">
        <f t="shared" si="2"/>
        <v>85</v>
      </c>
      <c r="F31" s="29">
        <f t="shared" si="3"/>
        <v>0.85</v>
      </c>
      <c r="G31" s="9">
        <v>93</v>
      </c>
      <c r="H31" s="30">
        <v>86</v>
      </c>
      <c r="I31" s="29">
        <f t="shared" si="4"/>
        <v>0.9247311827956989</v>
      </c>
      <c r="J31" s="121"/>
      <c r="K31" s="42">
        <v>22</v>
      </c>
      <c r="L31" s="43">
        <v>12</v>
      </c>
      <c r="M31" s="44">
        <f t="shared" si="11"/>
        <v>0.5454545454545454</v>
      </c>
      <c r="N31" s="42">
        <v>26</v>
      </c>
      <c r="O31" s="45">
        <v>23</v>
      </c>
      <c r="P31" s="44">
        <f t="shared" si="14"/>
        <v>0.8846153846153846</v>
      </c>
      <c r="Q31" s="42">
        <v>12</v>
      </c>
      <c r="R31" s="43">
        <v>10</v>
      </c>
      <c r="S31" s="44">
        <f t="shared" si="5"/>
        <v>0.8333333333333334</v>
      </c>
      <c r="T31" s="42">
        <v>13</v>
      </c>
      <c r="U31" s="45">
        <v>13</v>
      </c>
      <c r="V31" s="44">
        <f t="shared" si="6"/>
        <v>1</v>
      </c>
      <c r="W31" s="42"/>
      <c r="X31" s="50"/>
      <c r="Y31" s="49"/>
      <c r="Z31" s="42"/>
      <c r="AA31" s="57"/>
      <c r="AB31" s="44"/>
      <c r="AC31" s="42">
        <v>21</v>
      </c>
      <c r="AD31" s="43">
        <v>20</v>
      </c>
      <c r="AE31" s="44">
        <f t="shared" si="12"/>
        <v>0.9523809523809523</v>
      </c>
      <c r="AF31" s="42">
        <v>17</v>
      </c>
      <c r="AG31" s="42">
        <v>16</v>
      </c>
      <c r="AH31" s="46">
        <f t="shared" si="13"/>
        <v>0.9411764705882353</v>
      </c>
      <c r="AI31" s="56">
        <v>17</v>
      </c>
      <c r="AJ31" s="60">
        <v>15</v>
      </c>
      <c r="AK31" s="44">
        <f t="shared" si="7"/>
        <v>0.8823529411764706</v>
      </c>
      <c r="AL31" s="42">
        <v>16</v>
      </c>
      <c r="AM31" s="45">
        <v>16</v>
      </c>
      <c r="AN31" s="44">
        <f t="shared" si="8"/>
        <v>1</v>
      </c>
      <c r="AO31" s="42"/>
      <c r="AP31" s="43"/>
      <c r="AQ31" s="51"/>
      <c r="AR31" s="42"/>
      <c r="AS31" s="68"/>
      <c r="AT31" s="69"/>
      <c r="AU31" s="42"/>
      <c r="AV31" s="43"/>
      <c r="AW31" s="49"/>
      <c r="AX31" s="42"/>
      <c r="AY31" s="68"/>
      <c r="AZ31" s="69"/>
      <c r="BA31" s="42"/>
      <c r="BB31" s="43"/>
      <c r="BC31" s="49"/>
      <c r="BD31" s="42"/>
      <c r="BE31" s="42"/>
      <c r="BF31" s="46"/>
      <c r="BG31" s="42">
        <v>28</v>
      </c>
      <c r="BH31" s="43">
        <v>28</v>
      </c>
      <c r="BI31" s="49">
        <f t="shared" si="9"/>
        <v>1</v>
      </c>
      <c r="BJ31" s="42">
        <v>21</v>
      </c>
      <c r="BK31" s="42">
        <v>18</v>
      </c>
      <c r="BL31" s="46">
        <f t="shared" si="10"/>
        <v>0.8571428571428571</v>
      </c>
      <c r="BN31" s="45">
        <v>23</v>
      </c>
      <c r="BO31" s="45">
        <v>13</v>
      </c>
      <c r="BP31" s="57"/>
      <c r="BQ31" s="42">
        <v>16</v>
      </c>
      <c r="BR31" s="45">
        <v>16</v>
      </c>
      <c r="BS31" s="68"/>
      <c r="BT31" s="68"/>
      <c r="BU31" s="42"/>
      <c r="BV31" s="42">
        <v>18</v>
      </c>
      <c r="BW31" s="111">
        <f t="shared" si="0"/>
        <v>86</v>
      </c>
    </row>
    <row r="32" spans="1:75" ht="18" customHeight="1">
      <c r="A32" s="6"/>
      <c r="B32" s="74">
        <f t="shared" si="16"/>
        <v>28</v>
      </c>
      <c r="C32" s="8" t="s">
        <v>66</v>
      </c>
      <c r="D32" s="9">
        <v>100</v>
      </c>
      <c r="E32" s="28">
        <f t="shared" si="2"/>
        <v>99</v>
      </c>
      <c r="F32" s="29">
        <f t="shared" si="3"/>
        <v>0.99</v>
      </c>
      <c r="G32" s="9">
        <v>100</v>
      </c>
      <c r="H32" s="30">
        <v>93</v>
      </c>
      <c r="I32" s="29">
        <f t="shared" si="4"/>
        <v>0.93</v>
      </c>
      <c r="J32" s="122"/>
      <c r="K32" s="42">
        <v>15</v>
      </c>
      <c r="L32" s="43">
        <v>16</v>
      </c>
      <c r="M32" s="44">
        <f t="shared" si="11"/>
        <v>1.0666666666666667</v>
      </c>
      <c r="N32" s="42">
        <v>16</v>
      </c>
      <c r="O32" s="45">
        <v>14</v>
      </c>
      <c r="P32" s="44">
        <f t="shared" si="14"/>
        <v>0.875</v>
      </c>
      <c r="Q32" s="42">
        <v>11</v>
      </c>
      <c r="R32" s="43">
        <v>12</v>
      </c>
      <c r="S32" s="44">
        <f t="shared" si="5"/>
        <v>1.0909090909090908</v>
      </c>
      <c r="T32" s="42">
        <v>12</v>
      </c>
      <c r="U32" s="45">
        <v>10</v>
      </c>
      <c r="V32" s="44">
        <f t="shared" si="6"/>
        <v>0.8333333333333334</v>
      </c>
      <c r="W32" s="42"/>
      <c r="X32" s="50"/>
      <c r="Y32" s="49"/>
      <c r="Z32" s="42"/>
      <c r="AA32" s="57"/>
      <c r="AB32" s="44"/>
      <c r="AC32" s="42">
        <v>33</v>
      </c>
      <c r="AD32" s="43">
        <v>30</v>
      </c>
      <c r="AE32" s="44">
        <f t="shared" si="12"/>
        <v>0.9090909090909091</v>
      </c>
      <c r="AF32" s="42">
        <v>33</v>
      </c>
      <c r="AG32" s="42">
        <v>31</v>
      </c>
      <c r="AH32" s="46">
        <f t="shared" si="13"/>
        <v>0.9393939393939394</v>
      </c>
      <c r="AI32" s="56">
        <v>17</v>
      </c>
      <c r="AJ32" s="60">
        <v>17</v>
      </c>
      <c r="AK32" s="44">
        <f t="shared" si="7"/>
        <v>1</v>
      </c>
      <c r="AL32" s="42">
        <v>17</v>
      </c>
      <c r="AM32" s="45">
        <v>17</v>
      </c>
      <c r="AN32" s="44">
        <f t="shared" si="8"/>
        <v>1</v>
      </c>
      <c r="AO32" s="42"/>
      <c r="AP32" s="43"/>
      <c r="AQ32" s="51"/>
      <c r="AR32" s="42"/>
      <c r="AS32" s="68"/>
      <c r="AT32" s="69"/>
      <c r="AU32" s="42"/>
      <c r="AV32" s="43"/>
      <c r="AW32" s="49"/>
      <c r="AX32" s="42"/>
      <c r="AY32" s="68"/>
      <c r="AZ32" s="69"/>
      <c r="BA32" s="42"/>
      <c r="BB32" s="43"/>
      <c r="BC32" s="49"/>
      <c r="BD32" s="42"/>
      <c r="BE32" s="42"/>
      <c r="BF32" s="46"/>
      <c r="BG32" s="42">
        <v>24</v>
      </c>
      <c r="BH32" s="43">
        <v>24</v>
      </c>
      <c r="BI32" s="49">
        <f t="shared" si="9"/>
        <v>1</v>
      </c>
      <c r="BJ32" s="42">
        <v>22</v>
      </c>
      <c r="BK32" s="42">
        <v>21</v>
      </c>
      <c r="BL32" s="46">
        <f t="shared" si="10"/>
        <v>0.9545454545454546</v>
      </c>
      <c r="BN32" s="45">
        <v>14</v>
      </c>
      <c r="BO32" s="45">
        <v>10</v>
      </c>
      <c r="BP32" s="57"/>
      <c r="BQ32" s="42">
        <v>31</v>
      </c>
      <c r="BR32" s="45">
        <v>17</v>
      </c>
      <c r="BS32" s="68"/>
      <c r="BT32" s="68"/>
      <c r="BU32" s="42"/>
      <c r="BV32" s="42">
        <v>21</v>
      </c>
      <c r="BW32" s="111">
        <f t="shared" si="0"/>
        <v>93</v>
      </c>
    </row>
    <row r="33" spans="1:75" ht="18" customHeight="1">
      <c r="A33" s="6" t="s">
        <v>67</v>
      </c>
      <c r="B33" s="74">
        <f t="shared" si="16"/>
        <v>29</v>
      </c>
      <c r="C33" s="8" t="s">
        <v>68</v>
      </c>
      <c r="D33" s="9">
        <v>90</v>
      </c>
      <c r="E33" s="28">
        <f t="shared" si="2"/>
        <v>113</v>
      </c>
      <c r="F33" s="29">
        <f t="shared" si="3"/>
        <v>1.2555555555555555</v>
      </c>
      <c r="G33" s="9">
        <v>104</v>
      </c>
      <c r="H33" s="30">
        <v>96</v>
      </c>
      <c r="I33" s="29">
        <f t="shared" si="4"/>
        <v>0.9230769230769231</v>
      </c>
      <c r="J33" s="120">
        <v>0.9098</v>
      </c>
      <c r="K33" s="42">
        <v>15</v>
      </c>
      <c r="L33" s="43">
        <v>41</v>
      </c>
      <c r="M33" s="44">
        <f t="shared" si="11"/>
        <v>2.7333333333333334</v>
      </c>
      <c r="N33" s="42">
        <v>33</v>
      </c>
      <c r="O33" s="45">
        <v>30</v>
      </c>
      <c r="P33" s="44">
        <f t="shared" si="14"/>
        <v>0.9090909090909091</v>
      </c>
      <c r="Q33" s="42">
        <v>14</v>
      </c>
      <c r="R33" s="43">
        <v>15</v>
      </c>
      <c r="S33" s="44">
        <f t="shared" si="5"/>
        <v>1.0714285714285714</v>
      </c>
      <c r="T33" s="42">
        <v>15</v>
      </c>
      <c r="U33" s="45">
        <v>13</v>
      </c>
      <c r="V33" s="44">
        <f t="shared" si="6"/>
        <v>0.8666666666666667</v>
      </c>
      <c r="W33" s="42"/>
      <c r="X33" s="50"/>
      <c r="Y33" s="49"/>
      <c r="Z33" s="42"/>
      <c r="AA33" s="57"/>
      <c r="AB33" s="44"/>
      <c r="AC33" s="42">
        <v>46</v>
      </c>
      <c r="AD33" s="43">
        <v>44</v>
      </c>
      <c r="AE33" s="44">
        <f t="shared" si="12"/>
        <v>0.9565217391304348</v>
      </c>
      <c r="AF33" s="12">
        <v>42</v>
      </c>
      <c r="AG33" s="12">
        <v>39</v>
      </c>
      <c r="AH33" s="46">
        <f t="shared" si="13"/>
        <v>0.9285714285714286</v>
      </c>
      <c r="AI33" s="56">
        <v>15</v>
      </c>
      <c r="AJ33" s="60">
        <v>13</v>
      </c>
      <c r="AK33" s="44">
        <f t="shared" si="7"/>
        <v>0.8666666666666667</v>
      </c>
      <c r="AL33" s="12">
        <v>14</v>
      </c>
      <c r="AM33" s="31">
        <v>14</v>
      </c>
      <c r="AN33" s="44">
        <f t="shared" si="8"/>
        <v>1</v>
      </c>
      <c r="AO33" s="42"/>
      <c r="AP33" s="43"/>
      <c r="AQ33" s="51"/>
      <c r="AR33" s="12"/>
      <c r="AS33" s="68"/>
      <c r="AT33" s="69"/>
      <c r="AU33" s="42"/>
      <c r="AV33" s="43"/>
      <c r="AW33" s="49"/>
      <c r="AX33" s="42"/>
      <c r="AY33" s="68"/>
      <c r="AZ33" s="69"/>
      <c r="BA33" s="42"/>
      <c r="BB33" s="43"/>
      <c r="BC33" s="49"/>
      <c r="BD33" s="42"/>
      <c r="BE33" s="42"/>
      <c r="BF33" s="46"/>
      <c r="BG33" s="42"/>
      <c r="BH33" s="43"/>
      <c r="BI33" s="49"/>
      <c r="BJ33" s="42"/>
      <c r="BK33" s="42"/>
      <c r="BL33" s="46"/>
      <c r="BN33" s="45">
        <v>30</v>
      </c>
      <c r="BO33" s="45">
        <v>13</v>
      </c>
      <c r="BP33" s="57"/>
      <c r="BQ33" s="12">
        <v>39</v>
      </c>
      <c r="BR33" s="31">
        <v>14</v>
      </c>
      <c r="BS33" s="68"/>
      <c r="BT33" s="68"/>
      <c r="BU33" s="42"/>
      <c r="BV33" s="42"/>
      <c r="BW33" s="111">
        <f t="shared" si="0"/>
        <v>96</v>
      </c>
    </row>
    <row r="34" spans="1:75" ht="18" customHeight="1">
      <c r="A34" s="6"/>
      <c r="B34" s="74">
        <f t="shared" si="16"/>
        <v>30</v>
      </c>
      <c r="C34" s="8" t="s">
        <v>69</v>
      </c>
      <c r="D34" s="9">
        <v>40</v>
      </c>
      <c r="E34" s="28">
        <f t="shared" si="2"/>
        <v>22</v>
      </c>
      <c r="F34" s="29">
        <f t="shared" si="3"/>
        <v>0.55</v>
      </c>
      <c r="G34" s="9">
        <v>37</v>
      </c>
      <c r="H34" s="30">
        <v>30</v>
      </c>
      <c r="I34" s="29">
        <f t="shared" si="4"/>
        <v>0.8108108108108109</v>
      </c>
      <c r="J34" s="121"/>
      <c r="K34" s="42">
        <v>25</v>
      </c>
      <c r="L34" s="43">
        <v>16</v>
      </c>
      <c r="M34" s="44">
        <f t="shared" si="11"/>
        <v>0.64</v>
      </c>
      <c r="N34" s="42">
        <v>24</v>
      </c>
      <c r="O34" s="45">
        <v>18</v>
      </c>
      <c r="P34" s="44">
        <f t="shared" si="14"/>
        <v>0.75</v>
      </c>
      <c r="Q34" s="42">
        <v>15</v>
      </c>
      <c r="R34" s="43">
        <v>6</v>
      </c>
      <c r="S34" s="44">
        <f t="shared" si="5"/>
        <v>0.4</v>
      </c>
      <c r="T34" s="42">
        <v>13</v>
      </c>
      <c r="U34" s="45">
        <v>12</v>
      </c>
      <c r="V34" s="44">
        <f t="shared" si="6"/>
        <v>0.9230769230769231</v>
      </c>
      <c r="W34" s="42"/>
      <c r="X34" s="50"/>
      <c r="Y34" s="49"/>
      <c r="Z34" s="42"/>
      <c r="AA34" s="57"/>
      <c r="AB34" s="44"/>
      <c r="AC34" s="42"/>
      <c r="AD34" s="43"/>
      <c r="AE34" s="44"/>
      <c r="AF34" s="42"/>
      <c r="AG34" s="12"/>
      <c r="AH34" s="46"/>
      <c r="AI34" s="42"/>
      <c r="AJ34" s="60"/>
      <c r="AK34" s="44"/>
      <c r="AL34" s="42"/>
      <c r="AM34" s="31"/>
      <c r="AN34" s="44"/>
      <c r="AO34" s="42"/>
      <c r="AP34" s="43"/>
      <c r="AQ34" s="51"/>
      <c r="AR34" s="42"/>
      <c r="AS34" s="68"/>
      <c r="AT34" s="69"/>
      <c r="AU34" s="42"/>
      <c r="AV34" s="43"/>
      <c r="AW34" s="49"/>
      <c r="AX34" s="9"/>
      <c r="AY34" s="68"/>
      <c r="AZ34" s="69"/>
      <c r="BA34" s="42"/>
      <c r="BB34" s="43"/>
      <c r="BC34" s="49"/>
      <c r="BD34" s="42"/>
      <c r="BE34" s="42"/>
      <c r="BF34" s="46"/>
      <c r="BG34" s="42"/>
      <c r="BH34" s="43"/>
      <c r="BI34" s="49"/>
      <c r="BJ34" s="42"/>
      <c r="BK34" s="42"/>
      <c r="BL34" s="46"/>
      <c r="BN34" s="45">
        <v>18</v>
      </c>
      <c r="BO34" s="45">
        <v>12</v>
      </c>
      <c r="BP34" s="57"/>
      <c r="BQ34" s="12"/>
      <c r="BR34" s="31"/>
      <c r="BS34" s="68"/>
      <c r="BT34" s="68"/>
      <c r="BU34" s="42"/>
      <c r="BV34" s="42"/>
      <c r="BW34" s="111">
        <f t="shared" si="0"/>
        <v>30</v>
      </c>
    </row>
    <row r="35" spans="1:75" ht="18" customHeight="1">
      <c r="A35" s="6"/>
      <c r="B35" s="74">
        <f t="shared" si="16"/>
        <v>31</v>
      </c>
      <c r="C35" s="8" t="s">
        <v>70</v>
      </c>
      <c r="D35" s="9">
        <v>132</v>
      </c>
      <c r="E35" s="28">
        <f t="shared" si="2"/>
        <v>146</v>
      </c>
      <c r="F35" s="29">
        <f t="shared" si="3"/>
        <v>1.106060606060606</v>
      </c>
      <c r="G35" s="9">
        <v>132</v>
      </c>
      <c r="H35" s="30">
        <v>122</v>
      </c>
      <c r="I35" s="29">
        <f t="shared" si="4"/>
        <v>0.9242424242424242</v>
      </c>
      <c r="J35" s="121"/>
      <c r="K35" s="42"/>
      <c r="L35" s="43"/>
      <c r="M35" s="44"/>
      <c r="N35" s="42"/>
      <c r="O35" s="42"/>
      <c r="P35" s="44"/>
      <c r="Q35" s="42"/>
      <c r="R35" s="43"/>
      <c r="S35" s="44"/>
      <c r="T35" s="42"/>
      <c r="U35" s="42"/>
      <c r="V35" s="44"/>
      <c r="W35" s="42">
        <v>35</v>
      </c>
      <c r="X35" s="43">
        <v>49</v>
      </c>
      <c r="Y35" s="51">
        <f>X35/W35</f>
        <v>1.4</v>
      </c>
      <c r="Z35" s="42">
        <v>35</v>
      </c>
      <c r="AA35" s="56">
        <v>30</v>
      </c>
      <c r="AB35" s="46">
        <f>AA35/Z35</f>
        <v>0.8571428571428571</v>
      </c>
      <c r="AC35" s="42"/>
      <c r="AD35" s="43"/>
      <c r="AE35" s="44"/>
      <c r="AF35" s="42"/>
      <c r="AG35" s="42"/>
      <c r="AH35" s="46"/>
      <c r="AI35" s="42"/>
      <c r="AJ35" s="43"/>
      <c r="AK35" s="44"/>
      <c r="AL35" s="42"/>
      <c r="AM35" s="42"/>
      <c r="AN35" s="44"/>
      <c r="AO35" s="42"/>
      <c r="AP35" s="43"/>
      <c r="AQ35" s="51"/>
      <c r="AR35" s="42"/>
      <c r="AS35" s="68"/>
      <c r="AT35" s="69"/>
      <c r="AU35" s="42"/>
      <c r="AV35" s="43"/>
      <c r="AW35" s="49"/>
      <c r="AX35" s="42"/>
      <c r="AY35" s="68"/>
      <c r="AZ35" s="69"/>
      <c r="BA35" s="42">
        <v>97</v>
      </c>
      <c r="BB35" s="43">
        <v>97</v>
      </c>
      <c r="BC35" s="49">
        <f>BB35/BA35</f>
        <v>1</v>
      </c>
      <c r="BD35" s="42">
        <v>97</v>
      </c>
      <c r="BE35" s="42">
        <v>92</v>
      </c>
      <c r="BF35" s="46">
        <f>BE35/BD35</f>
        <v>0.9484536082474226</v>
      </c>
      <c r="BG35" s="42"/>
      <c r="BH35" s="43"/>
      <c r="BI35" s="49"/>
      <c r="BJ35" s="42"/>
      <c r="BK35" s="42"/>
      <c r="BL35" s="46"/>
      <c r="BN35" s="42"/>
      <c r="BO35" s="42"/>
      <c r="BP35" s="56">
        <v>30</v>
      </c>
      <c r="BQ35" s="42"/>
      <c r="BR35" s="42"/>
      <c r="BS35" s="68"/>
      <c r="BT35" s="68"/>
      <c r="BU35" s="42">
        <v>92</v>
      </c>
      <c r="BV35" s="42"/>
      <c r="BW35" s="111">
        <f t="shared" si="0"/>
        <v>122</v>
      </c>
    </row>
    <row r="36" spans="1:75" ht="18" customHeight="1">
      <c r="A36" s="6"/>
      <c r="B36" s="74">
        <f t="shared" si="16"/>
        <v>32</v>
      </c>
      <c r="C36" s="8" t="s">
        <v>71</v>
      </c>
      <c r="D36" s="9">
        <v>115</v>
      </c>
      <c r="E36" s="28">
        <f t="shared" si="2"/>
        <v>101</v>
      </c>
      <c r="F36" s="29">
        <f t="shared" si="3"/>
        <v>0.8782608695652174</v>
      </c>
      <c r="G36" s="9">
        <v>115</v>
      </c>
      <c r="H36" s="30">
        <v>105</v>
      </c>
      <c r="I36" s="29">
        <f t="shared" si="4"/>
        <v>0.9130434782608695</v>
      </c>
      <c r="J36" s="122"/>
      <c r="K36" s="42"/>
      <c r="L36" s="43"/>
      <c r="M36" s="44"/>
      <c r="N36" s="42"/>
      <c r="O36" s="42"/>
      <c r="P36" s="44"/>
      <c r="Q36" s="42"/>
      <c r="R36" s="43"/>
      <c r="S36" s="44"/>
      <c r="T36" s="42"/>
      <c r="U36" s="42"/>
      <c r="V36" s="44"/>
      <c r="W36" s="42">
        <v>35</v>
      </c>
      <c r="X36" s="43">
        <v>21</v>
      </c>
      <c r="Y36" s="51">
        <f>X36/W36</f>
        <v>0.6</v>
      </c>
      <c r="Z36" s="42">
        <v>35</v>
      </c>
      <c r="AA36" s="56">
        <v>28</v>
      </c>
      <c r="AB36" s="46">
        <f>AA36/Z36</f>
        <v>0.8</v>
      </c>
      <c r="AC36" s="42"/>
      <c r="AD36" s="43"/>
      <c r="AE36" s="44"/>
      <c r="AF36" s="42"/>
      <c r="AG36" s="42"/>
      <c r="AH36" s="46"/>
      <c r="AI36" s="42"/>
      <c r="AJ36" s="43"/>
      <c r="AK36" s="44"/>
      <c r="AL36" s="42"/>
      <c r="AM36" s="42"/>
      <c r="AN36" s="44"/>
      <c r="AO36" s="42"/>
      <c r="AP36" s="43"/>
      <c r="AQ36" s="51"/>
      <c r="AR36" s="42"/>
      <c r="AS36" s="68"/>
      <c r="AT36" s="69"/>
      <c r="AU36" s="42">
        <v>80</v>
      </c>
      <c r="AV36" s="43">
        <v>80</v>
      </c>
      <c r="AW36" s="49">
        <f>AV36/AU36</f>
        <v>1</v>
      </c>
      <c r="AX36" s="42">
        <v>80</v>
      </c>
      <c r="AY36" s="68">
        <v>77</v>
      </c>
      <c r="AZ36" s="69">
        <f>AY36/AX36</f>
        <v>0.9625</v>
      </c>
      <c r="BA36" s="42"/>
      <c r="BB36" s="43"/>
      <c r="BC36" s="49"/>
      <c r="BD36" s="42"/>
      <c r="BE36" s="42"/>
      <c r="BF36" s="46"/>
      <c r="BG36" s="42"/>
      <c r="BH36" s="43"/>
      <c r="BI36" s="49"/>
      <c r="BJ36" s="42"/>
      <c r="BK36" s="42"/>
      <c r="BL36" s="46"/>
      <c r="BN36" s="42"/>
      <c r="BO36" s="42"/>
      <c r="BP36" s="56">
        <v>28</v>
      </c>
      <c r="BQ36" s="42"/>
      <c r="BR36" s="42"/>
      <c r="BS36" s="68"/>
      <c r="BT36" s="68">
        <v>77</v>
      </c>
      <c r="BU36" s="42"/>
      <c r="BV36" s="42"/>
      <c r="BW36" s="111">
        <f t="shared" si="0"/>
        <v>105</v>
      </c>
    </row>
    <row r="37" spans="1:75" ht="18" customHeight="1">
      <c r="A37" s="6" t="s">
        <v>72</v>
      </c>
      <c r="B37" s="74">
        <f t="shared" si="16"/>
        <v>33</v>
      </c>
      <c r="C37" s="8" t="s">
        <v>73</v>
      </c>
      <c r="D37" s="9">
        <v>225</v>
      </c>
      <c r="E37" s="28">
        <f t="shared" si="2"/>
        <v>255</v>
      </c>
      <c r="F37" s="29">
        <f t="shared" si="3"/>
        <v>1.1333333333333333</v>
      </c>
      <c r="G37" s="9">
        <v>224</v>
      </c>
      <c r="H37" s="30">
        <v>206</v>
      </c>
      <c r="I37" s="29">
        <f t="shared" si="4"/>
        <v>0.9196428571428571</v>
      </c>
      <c r="J37" s="120">
        <v>0.9033</v>
      </c>
      <c r="K37" s="42">
        <v>63</v>
      </c>
      <c r="L37" s="43">
        <v>76</v>
      </c>
      <c r="M37" s="44">
        <f t="shared" si="11"/>
        <v>1.2063492063492063</v>
      </c>
      <c r="N37" s="42">
        <v>68</v>
      </c>
      <c r="O37" s="45">
        <v>61</v>
      </c>
      <c r="P37" s="44">
        <f t="shared" si="14"/>
        <v>0.8970588235294118</v>
      </c>
      <c r="Q37" s="42">
        <v>25</v>
      </c>
      <c r="R37" s="43">
        <v>34</v>
      </c>
      <c r="S37" s="44"/>
      <c r="T37" s="42">
        <v>25</v>
      </c>
      <c r="U37" s="45">
        <v>20</v>
      </c>
      <c r="V37" s="44">
        <f t="shared" si="6"/>
        <v>0.8</v>
      </c>
      <c r="W37" s="42"/>
      <c r="X37" s="50"/>
      <c r="Y37" s="51"/>
      <c r="Z37" s="42"/>
      <c r="AA37" s="57"/>
      <c r="AB37" s="46"/>
      <c r="AC37" s="42">
        <v>58</v>
      </c>
      <c r="AD37" s="43">
        <v>55</v>
      </c>
      <c r="AE37" s="44">
        <f t="shared" si="12"/>
        <v>0.9482758620689655</v>
      </c>
      <c r="AF37" s="42">
        <v>53</v>
      </c>
      <c r="AG37" s="42">
        <v>52</v>
      </c>
      <c r="AH37" s="46">
        <f t="shared" si="13"/>
        <v>0.9811320754716981</v>
      </c>
      <c r="AI37" s="56">
        <v>17</v>
      </c>
      <c r="AJ37" s="60">
        <v>15</v>
      </c>
      <c r="AK37" s="44">
        <f t="shared" si="7"/>
        <v>0.8823529411764706</v>
      </c>
      <c r="AL37" s="42">
        <v>17</v>
      </c>
      <c r="AM37" s="45">
        <v>15</v>
      </c>
      <c r="AN37" s="44">
        <f t="shared" si="8"/>
        <v>0.8823529411764706</v>
      </c>
      <c r="AO37" s="42">
        <v>30</v>
      </c>
      <c r="AP37" s="43">
        <v>43</v>
      </c>
      <c r="AQ37" s="51">
        <f>AP37/AO37</f>
        <v>1.4333333333333333</v>
      </c>
      <c r="AR37" s="42">
        <v>30</v>
      </c>
      <c r="AS37" s="68">
        <v>28</v>
      </c>
      <c r="AT37" s="69">
        <f>AS37/AR37</f>
        <v>0.9333333333333333</v>
      </c>
      <c r="AU37" s="42"/>
      <c r="AV37" s="43"/>
      <c r="AW37" s="49"/>
      <c r="AX37" s="42"/>
      <c r="AY37" s="68"/>
      <c r="AZ37" s="69"/>
      <c r="BA37" s="42"/>
      <c r="BB37" s="43"/>
      <c r="BC37" s="49"/>
      <c r="BD37" s="42"/>
      <c r="BE37" s="42"/>
      <c r="BF37" s="46"/>
      <c r="BG37" s="42">
        <v>32</v>
      </c>
      <c r="BH37" s="43">
        <v>32</v>
      </c>
      <c r="BI37" s="49">
        <f t="shared" si="9"/>
        <v>1</v>
      </c>
      <c r="BJ37" s="42">
        <v>31</v>
      </c>
      <c r="BK37" s="42">
        <v>30</v>
      </c>
      <c r="BL37" s="46">
        <f t="shared" si="10"/>
        <v>0.967741935483871</v>
      </c>
      <c r="BN37" s="45">
        <v>61</v>
      </c>
      <c r="BO37" s="45">
        <v>20</v>
      </c>
      <c r="BP37" s="57"/>
      <c r="BQ37" s="42">
        <v>52</v>
      </c>
      <c r="BR37" s="45">
        <v>15</v>
      </c>
      <c r="BS37" s="68">
        <v>28</v>
      </c>
      <c r="BT37" s="68"/>
      <c r="BU37" s="42"/>
      <c r="BV37" s="42">
        <v>30</v>
      </c>
      <c r="BW37" s="111">
        <f t="shared" si="0"/>
        <v>206</v>
      </c>
    </row>
    <row r="38" spans="1:75" ht="18" customHeight="1">
      <c r="A38" s="6"/>
      <c r="B38" s="74">
        <f t="shared" si="16"/>
        <v>34</v>
      </c>
      <c r="C38" s="8" t="s">
        <v>74</v>
      </c>
      <c r="D38" s="9">
        <v>50</v>
      </c>
      <c r="E38" s="28">
        <f t="shared" si="2"/>
        <v>38</v>
      </c>
      <c r="F38" s="29">
        <f t="shared" si="3"/>
        <v>0.76</v>
      </c>
      <c r="G38" s="9">
        <v>45</v>
      </c>
      <c r="H38" s="30">
        <v>37</v>
      </c>
      <c r="I38" s="29">
        <f t="shared" si="4"/>
        <v>0.8222222222222222</v>
      </c>
      <c r="J38" s="122"/>
      <c r="K38" s="42">
        <v>25</v>
      </c>
      <c r="L38" s="43">
        <v>15</v>
      </c>
      <c r="M38" s="44">
        <f t="shared" si="11"/>
        <v>0.6</v>
      </c>
      <c r="N38" s="42">
        <v>20</v>
      </c>
      <c r="O38" s="45">
        <v>18</v>
      </c>
      <c r="P38" s="44">
        <f t="shared" si="14"/>
        <v>0.9</v>
      </c>
      <c r="Q38" s="42">
        <v>10</v>
      </c>
      <c r="R38" s="43">
        <v>12</v>
      </c>
      <c r="S38" s="44">
        <f t="shared" si="5"/>
        <v>1.2</v>
      </c>
      <c r="T38" s="42">
        <v>13</v>
      </c>
      <c r="U38" s="45">
        <v>8</v>
      </c>
      <c r="V38" s="44">
        <f t="shared" si="6"/>
        <v>0.6153846153846154</v>
      </c>
      <c r="W38" s="42"/>
      <c r="X38" s="50"/>
      <c r="Y38" s="51"/>
      <c r="Z38" s="42"/>
      <c r="AA38" s="57"/>
      <c r="AB38" s="46"/>
      <c r="AC38" s="42">
        <v>8</v>
      </c>
      <c r="AD38" s="43">
        <v>6</v>
      </c>
      <c r="AE38" s="44">
        <f t="shared" si="12"/>
        <v>0.75</v>
      </c>
      <c r="AF38" s="42">
        <v>7</v>
      </c>
      <c r="AG38" s="42">
        <v>7</v>
      </c>
      <c r="AH38" s="46">
        <f t="shared" si="13"/>
        <v>1</v>
      </c>
      <c r="AI38" s="56">
        <v>7</v>
      </c>
      <c r="AJ38" s="60">
        <v>5</v>
      </c>
      <c r="AK38" s="44">
        <f t="shared" si="7"/>
        <v>0.7142857142857143</v>
      </c>
      <c r="AL38" s="42">
        <v>5</v>
      </c>
      <c r="AM38" s="45">
        <v>4</v>
      </c>
      <c r="AN38" s="44">
        <f t="shared" si="8"/>
        <v>0.8</v>
      </c>
      <c r="AO38" s="42"/>
      <c r="AP38" s="43"/>
      <c r="AQ38" s="51"/>
      <c r="AR38" s="42"/>
      <c r="AS38" s="68"/>
      <c r="AT38" s="69"/>
      <c r="AU38" s="42"/>
      <c r="AV38" s="43"/>
      <c r="AW38" s="49"/>
      <c r="AX38" s="42"/>
      <c r="AY38" s="68"/>
      <c r="AZ38" s="69"/>
      <c r="BA38" s="42"/>
      <c r="BB38" s="43"/>
      <c r="BC38" s="49"/>
      <c r="BD38" s="42"/>
      <c r="BE38" s="42"/>
      <c r="BF38" s="46"/>
      <c r="BG38" s="42"/>
      <c r="BH38" s="43"/>
      <c r="BI38" s="49"/>
      <c r="BJ38" s="42"/>
      <c r="BK38" s="42"/>
      <c r="BL38" s="46"/>
      <c r="BN38" s="45">
        <v>18</v>
      </c>
      <c r="BO38" s="45">
        <v>8</v>
      </c>
      <c r="BP38" s="57"/>
      <c r="BQ38" s="42">
        <v>7</v>
      </c>
      <c r="BR38" s="45">
        <v>4</v>
      </c>
      <c r="BS38" s="68"/>
      <c r="BT38" s="68"/>
      <c r="BU38" s="42"/>
      <c r="BV38" s="42"/>
      <c r="BW38" s="111">
        <f t="shared" si="0"/>
        <v>37</v>
      </c>
    </row>
    <row r="39" spans="1:75" ht="45.75" customHeight="1">
      <c r="A39" s="13" t="s">
        <v>75</v>
      </c>
      <c r="B39" s="13"/>
      <c r="C39" s="13"/>
      <c r="D39" s="13">
        <f>SUM(D5:D38)</f>
        <v>3427</v>
      </c>
      <c r="E39" s="116">
        <f t="shared" si="2"/>
        <v>3489</v>
      </c>
      <c r="F39" s="29">
        <f t="shared" si="3"/>
        <v>1.0180916253282755</v>
      </c>
      <c r="G39" s="13">
        <v>3407</v>
      </c>
      <c r="H39" s="117">
        <v>3038</v>
      </c>
      <c r="I39" s="29">
        <f t="shared" si="4"/>
        <v>0.8916935720575286</v>
      </c>
      <c r="J39" s="123"/>
      <c r="K39" s="74">
        <f>SUM(K5:K38)</f>
        <v>500</v>
      </c>
      <c r="L39" s="124">
        <f>SUM(L5:L38)</f>
        <v>537</v>
      </c>
      <c r="M39" s="44">
        <f t="shared" si="11"/>
        <v>1.074</v>
      </c>
      <c r="N39" s="74">
        <f>SUM(N5:N38)</f>
        <v>537</v>
      </c>
      <c r="O39" s="125">
        <f>SUM(O7:O38)</f>
        <v>464</v>
      </c>
      <c r="P39" s="44">
        <f t="shared" si="14"/>
        <v>0.8640595903165735</v>
      </c>
      <c r="Q39" s="74">
        <f>SUM(Q5:Q38)</f>
        <v>553</v>
      </c>
      <c r="R39" s="124">
        <f>SUM(R5:R38)</f>
        <v>578</v>
      </c>
      <c r="S39" s="44">
        <f t="shared" si="5"/>
        <v>1.0452079566003616</v>
      </c>
      <c r="T39" s="74">
        <f>SUM(T5:T38)</f>
        <v>578</v>
      </c>
      <c r="U39" s="125">
        <f>SUM(U5:U38)</f>
        <v>455</v>
      </c>
      <c r="V39" s="44">
        <f t="shared" si="6"/>
        <v>0.78719723183391</v>
      </c>
      <c r="W39" s="74">
        <f>SUM(W5:W38)</f>
        <v>70</v>
      </c>
      <c r="X39" s="126">
        <v>70</v>
      </c>
      <c r="Y39" s="51">
        <f>X39/W39</f>
        <v>1</v>
      </c>
      <c r="Z39" s="74">
        <f>SUM(Z5:Z38)</f>
        <v>70</v>
      </c>
      <c r="AA39" s="127">
        <f>SUM(AA35:AA38)</f>
        <v>58</v>
      </c>
      <c r="AB39" s="46">
        <f>AA39/Z39</f>
        <v>0.8285714285714286</v>
      </c>
      <c r="AC39" s="74">
        <f>SUM(AC5:AC38)</f>
        <v>520</v>
      </c>
      <c r="AD39" s="124">
        <v>520</v>
      </c>
      <c r="AE39" s="44">
        <f t="shared" si="12"/>
        <v>1</v>
      </c>
      <c r="AF39" s="74">
        <f>SUM(AF5:AF38)</f>
        <v>482</v>
      </c>
      <c r="AG39" s="74">
        <f>SUM(AG7:AG38)</f>
        <v>448</v>
      </c>
      <c r="AH39" s="46">
        <f t="shared" si="13"/>
        <v>0.9294605809128631</v>
      </c>
      <c r="AI39" s="74">
        <f>SUM(AI5:AI38)</f>
        <v>580</v>
      </c>
      <c r="AJ39" s="124">
        <f>SUM(AJ5:AJ38)</f>
        <v>580</v>
      </c>
      <c r="AK39" s="44">
        <f t="shared" si="7"/>
        <v>1</v>
      </c>
      <c r="AL39" s="74">
        <f>SUM(AL5:AL38)</f>
        <v>560</v>
      </c>
      <c r="AM39" s="125">
        <f>SUM(AM5:AM38)</f>
        <v>509</v>
      </c>
      <c r="AN39" s="44">
        <f t="shared" si="8"/>
        <v>0.9089285714285714</v>
      </c>
      <c r="AO39" s="74">
        <v>100</v>
      </c>
      <c r="AP39" s="124">
        <f>SUM(AP5:AP38)</f>
        <v>100</v>
      </c>
      <c r="AQ39" s="51">
        <f>AP39/AO39</f>
        <v>1</v>
      </c>
      <c r="AR39" s="74">
        <f>SUM(AR5:AR38)</f>
        <v>100</v>
      </c>
      <c r="AS39" s="129">
        <f>SUM(AS20:AS38)</f>
        <v>94</v>
      </c>
      <c r="AT39" s="69">
        <f>AS39/AR39</f>
        <v>0.94</v>
      </c>
      <c r="AU39" s="74">
        <f>SUM(AU5:AU36)</f>
        <v>461</v>
      </c>
      <c r="AV39" s="124">
        <f>SUM(AV5:AV36)</f>
        <v>461</v>
      </c>
      <c r="AW39" s="49">
        <f>AV39/AU39</f>
        <v>1</v>
      </c>
      <c r="AX39" s="74">
        <f>SUM(AX5:AX38)</f>
        <v>457</v>
      </c>
      <c r="AY39" s="129">
        <f>SUM(AY5:AY38)</f>
        <v>438</v>
      </c>
      <c r="AZ39" s="69">
        <f>AY39/AX39</f>
        <v>0.9584245076586433</v>
      </c>
      <c r="BA39" s="74">
        <f>SUM(BA5:BA38)</f>
        <v>343</v>
      </c>
      <c r="BB39" s="124">
        <f>SUM(BB5:BB38)</f>
        <v>343</v>
      </c>
      <c r="BC39" s="49">
        <f>BB39/BA39</f>
        <v>1</v>
      </c>
      <c r="BD39" s="74">
        <f>SUM(BD5:BD38)</f>
        <v>343</v>
      </c>
      <c r="BE39" s="74">
        <f>SUM(BE6:BE38)</f>
        <v>329</v>
      </c>
      <c r="BF39" s="46">
        <f>BE39/BD39</f>
        <v>0.9591836734693877</v>
      </c>
      <c r="BG39" s="74">
        <f>SUM(BG5:BG38)</f>
        <v>300</v>
      </c>
      <c r="BH39" s="124">
        <f>SUM(BH5:BH38)</f>
        <v>300</v>
      </c>
      <c r="BI39" s="49">
        <f t="shared" si="9"/>
        <v>1</v>
      </c>
      <c r="BJ39" s="74">
        <f>SUM(BJ5:BJ38)</f>
        <v>280</v>
      </c>
      <c r="BK39" s="74">
        <f>SUM(BK5:BK38)</f>
        <v>243</v>
      </c>
      <c r="BL39" s="46">
        <f t="shared" si="10"/>
        <v>0.8678571428571429</v>
      </c>
      <c r="BN39" s="125">
        <f aca="true" t="shared" si="17" ref="BN39:BV39">SUM(BN5:BN38)</f>
        <v>464</v>
      </c>
      <c r="BO39" s="125">
        <f t="shared" si="17"/>
        <v>455</v>
      </c>
      <c r="BP39" s="127">
        <f t="shared" si="17"/>
        <v>58</v>
      </c>
      <c r="BQ39" s="74">
        <f t="shared" si="17"/>
        <v>448</v>
      </c>
      <c r="BR39" s="125">
        <f t="shared" si="17"/>
        <v>509</v>
      </c>
      <c r="BS39" s="129">
        <f t="shared" si="17"/>
        <v>94</v>
      </c>
      <c r="BT39" s="129">
        <f t="shared" si="17"/>
        <v>438</v>
      </c>
      <c r="BU39" s="74">
        <f t="shared" si="17"/>
        <v>329</v>
      </c>
      <c r="BV39" s="74">
        <f t="shared" si="17"/>
        <v>243</v>
      </c>
      <c r="BW39" s="111">
        <f t="shared" si="0"/>
        <v>3038</v>
      </c>
    </row>
    <row r="40" ht="14.25">
      <c r="BS40" s="85"/>
    </row>
  </sheetData>
  <sheetProtection/>
  <mergeCells count="37">
    <mergeCell ref="A1:BL1"/>
    <mergeCell ref="K2:AB2"/>
    <mergeCell ref="AC2:AN2"/>
    <mergeCell ref="K3:P3"/>
    <mergeCell ref="Q3:V3"/>
    <mergeCell ref="W3:AB3"/>
    <mergeCell ref="AC3:AH3"/>
    <mergeCell ref="AI3:AN3"/>
    <mergeCell ref="A39:C39"/>
    <mergeCell ref="A2:A4"/>
    <mergeCell ref="A5:A8"/>
    <mergeCell ref="A9:A12"/>
    <mergeCell ref="A13:A16"/>
    <mergeCell ref="A17:A19"/>
    <mergeCell ref="A20:A22"/>
    <mergeCell ref="A23:A26"/>
    <mergeCell ref="A27:A29"/>
    <mergeCell ref="A30:A32"/>
    <mergeCell ref="A33:A36"/>
    <mergeCell ref="A37:A38"/>
    <mergeCell ref="B2:B4"/>
    <mergeCell ref="C2:C4"/>
    <mergeCell ref="J5:J8"/>
    <mergeCell ref="J9:J12"/>
    <mergeCell ref="J13:J16"/>
    <mergeCell ref="J17:J19"/>
    <mergeCell ref="J20:J22"/>
    <mergeCell ref="J23:J26"/>
    <mergeCell ref="J27:J29"/>
    <mergeCell ref="J30:J32"/>
    <mergeCell ref="J33:J36"/>
    <mergeCell ref="J37:J38"/>
    <mergeCell ref="AO2:AT3"/>
    <mergeCell ref="AU2:AZ3"/>
    <mergeCell ref="BA2:BF3"/>
    <mergeCell ref="BG2:BL3"/>
    <mergeCell ref="D2:J3"/>
  </mergeCells>
  <printOptions/>
  <pageMargins left="0.31" right="0.26" top="0.97" bottom="0.54" header="0.23999999999999996" footer="0.36"/>
  <pageSetup horizontalDpi="600" verticalDpi="600" orientation="landscape" paperSize="8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16.875" style="0" customWidth="1"/>
    <col min="4" max="4" width="15.25390625" style="0" customWidth="1"/>
  </cols>
  <sheetData>
    <row r="1" spans="1:7" ht="39.75" customHeight="1">
      <c r="A1" s="76" t="s">
        <v>458</v>
      </c>
      <c r="B1" s="76"/>
      <c r="C1" s="76"/>
      <c r="D1" s="76"/>
      <c r="E1" s="76"/>
      <c r="F1" s="76"/>
      <c r="G1" s="76"/>
    </row>
    <row r="2" spans="1:7" ht="39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4" customHeight="1">
      <c r="A3" s="78" t="s">
        <v>459</v>
      </c>
      <c r="B3" s="79" t="s">
        <v>85</v>
      </c>
      <c r="C3" s="80">
        <v>1</v>
      </c>
      <c r="D3" s="80">
        <v>5</v>
      </c>
      <c r="E3" s="80">
        <v>186.4</v>
      </c>
      <c r="F3" s="80">
        <v>205</v>
      </c>
      <c r="G3" s="80">
        <v>170</v>
      </c>
    </row>
    <row r="4" spans="1:7" ht="27" customHeight="1">
      <c r="A4" s="78" t="s">
        <v>460</v>
      </c>
      <c r="B4" s="79" t="s">
        <v>71</v>
      </c>
      <c r="C4" s="80">
        <v>1</v>
      </c>
      <c r="D4" s="80">
        <v>97</v>
      </c>
      <c r="E4" s="80">
        <v>202.39</v>
      </c>
      <c r="F4" s="80">
        <v>227</v>
      </c>
      <c r="G4" s="80">
        <v>185</v>
      </c>
    </row>
    <row r="5" spans="1:7" ht="24" customHeight="1">
      <c r="A5" s="78" t="s">
        <v>461</v>
      </c>
      <c r="B5" s="79" t="s">
        <v>41</v>
      </c>
      <c r="C5" s="80">
        <v>1</v>
      </c>
      <c r="D5" s="80">
        <v>53</v>
      </c>
      <c r="E5" s="80">
        <v>178.64</v>
      </c>
      <c r="F5" s="80">
        <v>250</v>
      </c>
      <c r="G5" s="80">
        <v>172</v>
      </c>
    </row>
    <row r="6" spans="1:7" ht="21.75" customHeight="1">
      <c r="A6" s="78" t="s">
        <v>462</v>
      </c>
      <c r="B6" s="79" t="s">
        <v>34</v>
      </c>
      <c r="C6" s="80">
        <v>1</v>
      </c>
      <c r="D6" s="80">
        <v>92</v>
      </c>
      <c r="E6" s="80">
        <v>194.79</v>
      </c>
      <c r="F6" s="80">
        <v>240</v>
      </c>
      <c r="G6" s="80">
        <v>162</v>
      </c>
    </row>
    <row r="7" spans="1:7" ht="21.75" customHeight="1">
      <c r="A7" s="78" t="s">
        <v>463</v>
      </c>
      <c r="B7" s="79" t="s">
        <v>44</v>
      </c>
      <c r="C7" s="80">
        <v>1</v>
      </c>
      <c r="D7" s="80">
        <v>22</v>
      </c>
      <c r="E7" s="80">
        <v>202.45</v>
      </c>
      <c r="F7" s="80">
        <v>230</v>
      </c>
      <c r="G7" s="80">
        <v>177</v>
      </c>
    </row>
    <row r="8" spans="1:7" ht="22.5" customHeight="1">
      <c r="A8" s="78" t="s">
        <v>464</v>
      </c>
      <c r="B8" s="79" t="s">
        <v>47</v>
      </c>
      <c r="C8" s="80">
        <v>1</v>
      </c>
      <c r="D8" s="80">
        <v>24</v>
      </c>
      <c r="E8" s="80">
        <v>198.67</v>
      </c>
      <c r="F8" s="80">
        <v>218</v>
      </c>
      <c r="G8" s="80">
        <v>180</v>
      </c>
    </row>
    <row r="9" spans="1:7" ht="25.5" customHeight="1">
      <c r="A9" s="78" t="s">
        <v>465</v>
      </c>
      <c r="B9" s="79" t="s">
        <v>64</v>
      </c>
      <c r="C9" s="80">
        <v>1</v>
      </c>
      <c r="D9" s="80">
        <v>50</v>
      </c>
      <c r="E9" s="80">
        <v>196.38</v>
      </c>
      <c r="F9" s="80">
        <v>208</v>
      </c>
      <c r="G9" s="80">
        <v>188</v>
      </c>
    </row>
    <row r="10" spans="1:7" ht="27.75" customHeight="1">
      <c r="A10" s="81"/>
      <c r="B10" s="82" t="s">
        <v>466</v>
      </c>
      <c r="C10" s="83"/>
      <c r="D10" s="84" t="s">
        <v>467</v>
      </c>
      <c r="E10" s="83"/>
      <c r="F10" s="83"/>
      <c r="G10" s="83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B4" sqref="B4:B8"/>
    </sheetView>
  </sheetViews>
  <sheetFormatPr defaultColWidth="9.00390625" defaultRowHeight="14.25"/>
  <sheetData>
    <row r="1" spans="3:32" ht="14.25" customHeight="1">
      <c r="C1" s="33" t="s">
        <v>5</v>
      </c>
      <c r="D1" s="34"/>
      <c r="E1" s="7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53" t="s">
        <v>6</v>
      </c>
      <c r="V1" s="54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14.25">
      <c r="A2" s="15"/>
      <c r="B2" s="15"/>
      <c r="C2" s="35" t="s">
        <v>11</v>
      </c>
      <c r="D2" s="36"/>
      <c r="E2" s="37"/>
      <c r="F2" s="36"/>
      <c r="G2" s="36"/>
      <c r="H2" s="36"/>
      <c r="I2" s="35" t="s">
        <v>12</v>
      </c>
      <c r="J2" s="36"/>
      <c r="K2" s="36"/>
      <c r="L2" s="36"/>
      <c r="M2" s="36"/>
      <c r="N2" s="36"/>
      <c r="O2" s="35" t="s">
        <v>13</v>
      </c>
      <c r="P2" s="36"/>
      <c r="Q2" s="36"/>
      <c r="R2" s="36"/>
      <c r="S2" s="36"/>
      <c r="T2" s="36"/>
      <c r="U2" s="35" t="s">
        <v>11</v>
      </c>
      <c r="V2" s="35"/>
      <c r="W2" s="36"/>
      <c r="X2" s="36"/>
      <c r="Y2" s="36"/>
      <c r="Z2" s="36"/>
      <c r="AA2" s="35" t="s">
        <v>12</v>
      </c>
      <c r="AB2" s="36"/>
      <c r="AC2" s="36"/>
      <c r="AD2" s="36"/>
      <c r="AE2" s="36"/>
      <c r="AF2" s="36"/>
    </row>
    <row r="3" spans="1:32" ht="48">
      <c r="A3" s="15" t="s">
        <v>2</v>
      </c>
      <c r="B3" s="15" t="s">
        <v>3</v>
      </c>
      <c r="C3" s="38" t="s">
        <v>21</v>
      </c>
      <c r="D3" s="23" t="s">
        <v>15</v>
      </c>
      <c r="E3" s="39" t="s">
        <v>16</v>
      </c>
      <c r="F3" s="25" t="s">
        <v>17</v>
      </c>
      <c r="G3" s="26" t="s">
        <v>18</v>
      </c>
      <c r="H3" s="40" t="s">
        <v>19</v>
      </c>
      <c r="I3" s="41" t="s">
        <v>22</v>
      </c>
      <c r="J3" s="23" t="s">
        <v>15</v>
      </c>
      <c r="K3" s="39" t="s">
        <v>16</v>
      </c>
      <c r="L3" s="25" t="s">
        <v>17</v>
      </c>
      <c r="M3" s="26" t="s">
        <v>18</v>
      </c>
      <c r="N3" s="40" t="s">
        <v>23</v>
      </c>
      <c r="O3" s="41" t="s">
        <v>24</v>
      </c>
      <c r="P3" s="23" t="s">
        <v>15</v>
      </c>
      <c r="Q3" s="47" t="s">
        <v>16</v>
      </c>
      <c r="R3" s="25" t="s">
        <v>25</v>
      </c>
      <c r="S3" s="55" t="s">
        <v>26</v>
      </c>
      <c r="T3" s="40" t="s">
        <v>23</v>
      </c>
      <c r="U3" s="38" t="s">
        <v>27</v>
      </c>
      <c r="V3" s="23" t="s">
        <v>15</v>
      </c>
      <c r="W3" s="39" t="s">
        <v>16</v>
      </c>
      <c r="X3" s="25" t="s">
        <v>17</v>
      </c>
      <c r="Y3" s="26" t="s">
        <v>18</v>
      </c>
      <c r="Z3" s="40" t="s">
        <v>19</v>
      </c>
      <c r="AA3" s="38" t="s">
        <v>28</v>
      </c>
      <c r="AB3" s="23" t="s">
        <v>15</v>
      </c>
      <c r="AC3" s="39" t="s">
        <v>16</v>
      </c>
      <c r="AD3" s="25" t="s">
        <v>17</v>
      </c>
      <c r="AE3" s="26" t="s">
        <v>18</v>
      </c>
      <c r="AF3" s="40" t="s">
        <v>19</v>
      </c>
    </row>
    <row r="4" spans="1:32" ht="22.5">
      <c r="A4" s="74">
        <f aca="true" t="shared" si="0" ref="A4:A37">ROW()-4</f>
        <v>0</v>
      </c>
      <c r="B4" s="8" t="s">
        <v>62</v>
      </c>
      <c r="C4" s="42">
        <v>30</v>
      </c>
      <c r="D4" s="43">
        <v>4</v>
      </c>
      <c r="E4" s="44">
        <f aca="true" t="shared" si="1" ref="E4:E25">D4/C4</f>
        <v>0.13333333333333333</v>
      </c>
      <c r="F4" s="42">
        <v>17</v>
      </c>
      <c r="G4" s="45">
        <v>16</v>
      </c>
      <c r="H4" s="44">
        <f aca="true" t="shared" si="2" ref="H4:H25">G4/F4</f>
        <v>0.9411764705882353</v>
      </c>
      <c r="I4" s="42">
        <v>19</v>
      </c>
      <c r="J4" s="43">
        <v>5</v>
      </c>
      <c r="K4" s="44">
        <f aca="true" t="shared" si="3" ref="K4:K18">J4/I4</f>
        <v>0.2631578947368421</v>
      </c>
      <c r="L4" s="42">
        <v>11</v>
      </c>
      <c r="M4" s="45">
        <v>9</v>
      </c>
      <c r="N4" s="44">
        <f aca="true" t="shared" si="4" ref="N4:N32">M4/L4</f>
        <v>0.8181818181818182</v>
      </c>
      <c r="O4" s="42"/>
      <c r="P4" s="50"/>
      <c r="Q4" s="49"/>
      <c r="R4" s="42"/>
      <c r="S4" s="57"/>
      <c r="T4" s="44"/>
      <c r="U4" s="42"/>
      <c r="V4" s="43"/>
      <c r="W4" s="44"/>
      <c r="X4" s="42"/>
      <c r="Y4" s="42"/>
      <c r="Z4" s="46"/>
      <c r="AA4" s="42"/>
      <c r="AB4" s="60"/>
      <c r="AC4" s="44"/>
      <c r="AD4" s="42"/>
      <c r="AE4" s="45"/>
      <c r="AF4" s="44"/>
    </row>
    <row r="5" spans="1:32" ht="22.5">
      <c r="A5" s="74">
        <f t="shared" si="0"/>
        <v>1</v>
      </c>
      <c r="B5" s="8" t="s">
        <v>58</v>
      </c>
      <c r="C5" s="42">
        <v>10</v>
      </c>
      <c r="D5" s="43">
        <v>4</v>
      </c>
      <c r="E5" s="44">
        <f t="shared" si="1"/>
        <v>0.4</v>
      </c>
      <c r="F5" s="42">
        <v>6</v>
      </c>
      <c r="G5" s="42">
        <v>6</v>
      </c>
      <c r="H5" s="44">
        <f t="shared" si="2"/>
        <v>1</v>
      </c>
      <c r="I5" s="42">
        <v>6</v>
      </c>
      <c r="J5" s="43"/>
      <c r="K5" s="44">
        <f t="shared" si="3"/>
        <v>0</v>
      </c>
      <c r="L5" s="42">
        <v>10</v>
      </c>
      <c r="M5" s="42">
        <v>7</v>
      </c>
      <c r="N5" s="44">
        <f t="shared" si="4"/>
        <v>0.7</v>
      </c>
      <c r="O5" s="42"/>
      <c r="P5" s="48"/>
      <c r="Q5" s="49"/>
      <c r="R5" s="42"/>
      <c r="S5" s="56"/>
      <c r="T5" s="46"/>
      <c r="U5" s="42">
        <v>6</v>
      </c>
      <c r="V5" s="43">
        <v>4</v>
      </c>
      <c r="W5" s="44">
        <f aca="true" t="shared" si="5" ref="W5:W13">V5/U5</f>
        <v>0.6666666666666666</v>
      </c>
      <c r="X5" s="12">
        <v>6</v>
      </c>
      <c r="Y5" s="12">
        <v>6</v>
      </c>
      <c r="Z5" s="46">
        <f aca="true" t="shared" si="6" ref="Z5:Z13">Y5/X5</f>
        <v>1</v>
      </c>
      <c r="AA5" s="56">
        <v>3</v>
      </c>
      <c r="AB5" s="60">
        <v>1</v>
      </c>
      <c r="AC5" s="44">
        <f aca="true" t="shared" si="7" ref="AC5:AC13">AB5/AA5</f>
        <v>0.3333333333333333</v>
      </c>
      <c r="AD5" s="12">
        <v>3</v>
      </c>
      <c r="AE5" s="31">
        <v>2</v>
      </c>
      <c r="AF5" s="44">
        <f aca="true" t="shared" si="8" ref="AF5:AF13">AE5/AD5</f>
        <v>0.6666666666666666</v>
      </c>
    </row>
    <row r="6" spans="1:32" ht="14.25">
      <c r="A6" s="74">
        <f t="shared" si="0"/>
        <v>2</v>
      </c>
      <c r="B6" s="8" t="s">
        <v>57</v>
      </c>
      <c r="C6" s="42">
        <v>20</v>
      </c>
      <c r="D6" s="43">
        <v>9</v>
      </c>
      <c r="E6" s="44">
        <f t="shared" si="1"/>
        <v>0.45</v>
      </c>
      <c r="F6" s="42">
        <v>21</v>
      </c>
      <c r="G6" s="45">
        <v>18</v>
      </c>
      <c r="H6" s="44">
        <f t="shared" si="2"/>
        <v>0.8571428571428571</v>
      </c>
      <c r="I6" s="42">
        <v>14</v>
      </c>
      <c r="J6" s="43">
        <v>5</v>
      </c>
      <c r="K6" s="44">
        <f t="shared" si="3"/>
        <v>0.35714285714285715</v>
      </c>
      <c r="L6" s="42">
        <v>13</v>
      </c>
      <c r="M6" s="45">
        <v>11</v>
      </c>
      <c r="N6" s="44">
        <f t="shared" si="4"/>
        <v>0.8461538461538461</v>
      </c>
      <c r="O6" s="42"/>
      <c r="P6" s="50"/>
      <c r="Q6" s="49"/>
      <c r="R6" s="42"/>
      <c r="S6" s="57"/>
      <c r="T6" s="44"/>
      <c r="U6" s="42">
        <v>8</v>
      </c>
      <c r="V6" s="43">
        <v>6</v>
      </c>
      <c r="W6" s="44">
        <f t="shared" si="5"/>
        <v>0.75</v>
      </c>
      <c r="X6" s="12">
        <v>7</v>
      </c>
      <c r="Y6" s="12">
        <v>6</v>
      </c>
      <c r="Z6" s="46">
        <f t="shared" si="6"/>
        <v>0.8571428571428571</v>
      </c>
      <c r="AA6" s="56">
        <v>3</v>
      </c>
      <c r="AB6" s="60">
        <v>2</v>
      </c>
      <c r="AC6" s="44">
        <f t="shared" si="7"/>
        <v>0.6666666666666666</v>
      </c>
      <c r="AD6" s="12">
        <v>3</v>
      </c>
      <c r="AE6" s="31">
        <v>3</v>
      </c>
      <c r="AF6" s="44">
        <f t="shared" si="8"/>
        <v>1</v>
      </c>
    </row>
    <row r="7" spans="1:32" ht="22.5">
      <c r="A7" s="74">
        <f t="shared" si="0"/>
        <v>3</v>
      </c>
      <c r="B7" s="8" t="s">
        <v>49</v>
      </c>
      <c r="C7" s="42">
        <v>17</v>
      </c>
      <c r="D7" s="43">
        <v>8</v>
      </c>
      <c r="E7" s="44">
        <f t="shared" si="1"/>
        <v>0.47058823529411764</v>
      </c>
      <c r="F7" s="42">
        <v>18</v>
      </c>
      <c r="G7" s="42">
        <v>15</v>
      </c>
      <c r="H7" s="44">
        <f t="shared" si="2"/>
        <v>0.8333333333333334</v>
      </c>
      <c r="I7" s="42">
        <v>15</v>
      </c>
      <c r="J7" s="43">
        <v>4</v>
      </c>
      <c r="K7" s="44">
        <f t="shared" si="3"/>
        <v>0.26666666666666666</v>
      </c>
      <c r="L7" s="42">
        <v>15</v>
      </c>
      <c r="M7" s="42">
        <v>12</v>
      </c>
      <c r="N7" s="44">
        <f t="shared" si="4"/>
        <v>0.8</v>
      </c>
      <c r="O7" s="42"/>
      <c r="P7" s="48"/>
      <c r="Q7" s="49"/>
      <c r="R7" s="42"/>
      <c r="S7" s="56"/>
      <c r="T7" s="46"/>
      <c r="U7" s="42">
        <v>8</v>
      </c>
      <c r="V7" s="43">
        <v>8</v>
      </c>
      <c r="W7" s="44">
        <f t="shared" si="5"/>
        <v>1</v>
      </c>
      <c r="X7" s="12">
        <v>5</v>
      </c>
      <c r="Y7" s="12">
        <v>5</v>
      </c>
      <c r="Z7" s="46">
        <f t="shared" si="6"/>
        <v>1</v>
      </c>
      <c r="AA7" s="56">
        <v>5</v>
      </c>
      <c r="AB7" s="60">
        <v>2</v>
      </c>
      <c r="AC7" s="44">
        <f t="shared" si="7"/>
        <v>0.4</v>
      </c>
      <c r="AD7" s="12">
        <v>5</v>
      </c>
      <c r="AE7" s="31">
        <v>5</v>
      </c>
      <c r="AF7" s="44">
        <f t="shared" si="8"/>
        <v>1</v>
      </c>
    </row>
    <row r="8" spans="1:32" ht="14.25">
      <c r="A8" s="74">
        <f t="shared" si="0"/>
        <v>4</v>
      </c>
      <c r="B8" s="8" t="s">
        <v>36</v>
      </c>
      <c r="C8" s="42">
        <v>22</v>
      </c>
      <c r="D8" s="43">
        <v>12</v>
      </c>
      <c r="E8" s="44">
        <f t="shared" si="1"/>
        <v>0.5454545454545454</v>
      </c>
      <c r="F8" s="42">
        <v>23</v>
      </c>
      <c r="G8" s="45">
        <v>19</v>
      </c>
      <c r="H8" s="44">
        <f t="shared" si="2"/>
        <v>0.8260869565217391</v>
      </c>
      <c r="I8" s="42">
        <v>25</v>
      </c>
      <c r="J8" s="43">
        <v>13</v>
      </c>
      <c r="K8" s="44">
        <f t="shared" si="3"/>
        <v>0.52</v>
      </c>
      <c r="L8" s="42">
        <v>26</v>
      </c>
      <c r="M8" s="45">
        <v>20</v>
      </c>
      <c r="N8" s="44">
        <f t="shared" si="4"/>
        <v>0.7692307692307693</v>
      </c>
      <c r="O8" s="42"/>
      <c r="P8" s="50"/>
      <c r="Q8" s="49"/>
      <c r="R8" s="42"/>
      <c r="S8" s="57"/>
      <c r="T8" s="44"/>
      <c r="U8" s="42">
        <v>16</v>
      </c>
      <c r="V8" s="43">
        <v>16</v>
      </c>
      <c r="W8" s="44">
        <f t="shared" si="5"/>
        <v>1</v>
      </c>
      <c r="X8" s="42">
        <v>15</v>
      </c>
      <c r="Y8" s="42">
        <v>14</v>
      </c>
      <c r="Z8" s="46">
        <f t="shared" si="6"/>
        <v>0.9333333333333333</v>
      </c>
      <c r="AA8" s="56">
        <v>17</v>
      </c>
      <c r="AB8" s="60">
        <v>14</v>
      </c>
      <c r="AC8" s="44">
        <f t="shared" si="7"/>
        <v>0.8235294117647058</v>
      </c>
      <c r="AD8" s="42">
        <v>17</v>
      </c>
      <c r="AE8" s="45">
        <v>15</v>
      </c>
      <c r="AF8" s="44">
        <f t="shared" si="8"/>
        <v>0.8823529411764706</v>
      </c>
    </row>
    <row r="9" spans="1:32" ht="22.5">
      <c r="A9" s="74">
        <f t="shared" si="0"/>
        <v>5</v>
      </c>
      <c r="B9" s="8" t="s">
        <v>65</v>
      </c>
      <c r="C9" s="42">
        <v>22</v>
      </c>
      <c r="D9" s="43">
        <v>12</v>
      </c>
      <c r="E9" s="44">
        <f t="shared" si="1"/>
        <v>0.5454545454545454</v>
      </c>
      <c r="F9" s="42">
        <v>26</v>
      </c>
      <c r="G9" s="45">
        <v>23</v>
      </c>
      <c r="H9" s="44">
        <f t="shared" si="2"/>
        <v>0.8846153846153846</v>
      </c>
      <c r="I9" s="42">
        <v>12</v>
      </c>
      <c r="J9" s="43">
        <v>10</v>
      </c>
      <c r="K9" s="44">
        <f t="shared" si="3"/>
        <v>0.8333333333333334</v>
      </c>
      <c r="L9" s="42">
        <v>13</v>
      </c>
      <c r="M9" s="45">
        <v>13</v>
      </c>
      <c r="N9" s="44">
        <f t="shared" si="4"/>
        <v>1</v>
      </c>
      <c r="O9" s="42"/>
      <c r="P9" s="50"/>
      <c r="Q9" s="49"/>
      <c r="R9" s="42"/>
      <c r="S9" s="57"/>
      <c r="T9" s="44"/>
      <c r="U9" s="42">
        <v>21</v>
      </c>
      <c r="V9" s="43">
        <v>20</v>
      </c>
      <c r="W9" s="44">
        <f t="shared" si="5"/>
        <v>0.9523809523809523</v>
      </c>
      <c r="X9" s="42">
        <v>17</v>
      </c>
      <c r="Y9" s="42">
        <v>16</v>
      </c>
      <c r="Z9" s="46">
        <f t="shared" si="6"/>
        <v>0.9411764705882353</v>
      </c>
      <c r="AA9" s="56">
        <v>17</v>
      </c>
      <c r="AB9" s="60">
        <v>15</v>
      </c>
      <c r="AC9" s="44">
        <f t="shared" si="7"/>
        <v>0.8823529411764706</v>
      </c>
      <c r="AD9" s="42">
        <v>16</v>
      </c>
      <c r="AE9" s="45">
        <v>16</v>
      </c>
      <c r="AF9" s="44">
        <f t="shared" si="8"/>
        <v>1</v>
      </c>
    </row>
    <row r="10" spans="1:32" ht="14.25">
      <c r="A10" s="74">
        <f t="shared" si="0"/>
        <v>6</v>
      </c>
      <c r="B10" s="8" t="s">
        <v>56</v>
      </c>
      <c r="C10" s="42">
        <v>25</v>
      </c>
      <c r="D10" s="43">
        <v>14</v>
      </c>
      <c r="E10" s="44">
        <f t="shared" si="1"/>
        <v>0.56</v>
      </c>
      <c r="F10" s="42">
        <v>25</v>
      </c>
      <c r="G10" s="45">
        <v>21</v>
      </c>
      <c r="H10" s="44">
        <f t="shared" si="2"/>
        <v>0.84</v>
      </c>
      <c r="I10" s="42">
        <v>16</v>
      </c>
      <c r="J10" s="43">
        <v>5</v>
      </c>
      <c r="K10" s="44">
        <f t="shared" si="3"/>
        <v>0.3125</v>
      </c>
      <c r="L10" s="42">
        <v>12</v>
      </c>
      <c r="M10" s="45">
        <v>8</v>
      </c>
      <c r="N10" s="44">
        <f t="shared" si="4"/>
        <v>0.6666666666666666</v>
      </c>
      <c r="O10" s="42"/>
      <c r="P10" s="50"/>
      <c r="Q10" s="49"/>
      <c r="R10" s="42"/>
      <c r="S10" s="57"/>
      <c r="T10" s="44"/>
      <c r="U10" s="42">
        <v>10</v>
      </c>
      <c r="V10" s="43">
        <v>7</v>
      </c>
      <c r="W10" s="44">
        <f t="shared" si="5"/>
        <v>0.7</v>
      </c>
      <c r="X10" s="42">
        <v>10</v>
      </c>
      <c r="Y10" s="42">
        <v>9</v>
      </c>
      <c r="Z10" s="46">
        <f t="shared" si="6"/>
        <v>0.9</v>
      </c>
      <c r="AA10" s="56">
        <v>14</v>
      </c>
      <c r="AB10" s="60">
        <v>5</v>
      </c>
      <c r="AC10" s="44">
        <f t="shared" si="7"/>
        <v>0.35714285714285715</v>
      </c>
      <c r="AD10" s="42">
        <v>14</v>
      </c>
      <c r="AE10" s="45">
        <v>12</v>
      </c>
      <c r="AF10" s="44">
        <f t="shared" si="8"/>
        <v>0.8571428571428571</v>
      </c>
    </row>
    <row r="11" spans="1:32" ht="14.25">
      <c r="A11" s="74">
        <f t="shared" si="0"/>
        <v>7</v>
      </c>
      <c r="B11" s="8" t="s">
        <v>64</v>
      </c>
      <c r="C11" s="42">
        <v>35</v>
      </c>
      <c r="D11" s="43">
        <v>20</v>
      </c>
      <c r="E11" s="44">
        <f t="shared" si="1"/>
        <v>0.5714285714285714</v>
      </c>
      <c r="F11" s="42">
        <v>35</v>
      </c>
      <c r="G11" s="45">
        <v>29</v>
      </c>
      <c r="H11" s="44">
        <f t="shared" si="2"/>
        <v>0.8285714285714286</v>
      </c>
      <c r="I11" s="42">
        <v>17</v>
      </c>
      <c r="J11" s="43">
        <v>22</v>
      </c>
      <c r="K11" s="44">
        <f t="shared" si="3"/>
        <v>1.2941176470588236</v>
      </c>
      <c r="L11" s="42">
        <v>22</v>
      </c>
      <c r="M11" s="45">
        <v>18</v>
      </c>
      <c r="N11" s="44">
        <f t="shared" si="4"/>
        <v>0.8181818181818182</v>
      </c>
      <c r="O11" s="42"/>
      <c r="P11" s="50"/>
      <c r="Q11" s="49"/>
      <c r="R11" s="42"/>
      <c r="S11" s="57"/>
      <c r="T11" s="44"/>
      <c r="U11" s="42">
        <v>30</v>
      </c>
      <c r="V11" s="43">
        <v>24</v>
      </c>
      <c r="W11" s="44">
        <f t="shared" si="5"/>
        <v>0.8</v>
      </c>
      <c r="X11" s="42">
        <v>29</v>
      </c>
      <c r="Y11" s="42">
        <v>26</v>
      </c>
      <c r="Z11" s="46">
        <f t="shared" si="6"/>
        <v>0.896551724137931</v>
      </c>
      <c r="AA11" s="56">
        <v>28</v>
      </c>
      <c r="AB11" s="60">
        <v>27</v>
      </c>
      <c r="AC11" s="44">
        <f t="shared" si="7"/>
        <v>0.9642857142857143</v>
      </c>
      <c r="AD11" s="42">
        <v>28</v>
      </c>
      <c r="AE11" s="45">
        <v>26</v>
      </c>
      <c r="AF11" s="44">
        <f t="shared" si="8"/>
        <v>0.9285714285714286</v>
      </c>
    </row>
    <row r="12" spans="1:32" ht="22.5">
      <c r="A12" s="74">
        <f t="shared" si="0"/>
        <v>8</v>
      </c>
      <c r="B12" s="8" t="s">
        <v>61</v>
      </c>
      <c r="C12" s="42">
        <v>25</v>
      </c>
      <c r="D12" s="43">
        <v>15</v>
      </c>
      <c r="E12" s="44">
        <f t="shared" si="1"/>
        <v>0.6</v>
      </c>
      <c r="F12" s="42">
        <v>26</v>
      </c>
      <c r="G12" s="45">
        <v>24</v>
      </c>
      <c r="H12" s="44">
        <f t="shared" si="2"/>
        <v>0.9230769230769231</v>
      </c>
      <c r="I12" s="42">
        <v>16</v>
      </c>
      <c r="J12" s="43">
        <v>11</v>
      </c>
      <c r="K12" s="44">
        <f t="shared" si="3"/>
        <v>0.6875</v>
      </c>
      <c r="L12" s="42">
        <v>16</v>
      </c>
      <c r="M12" s="45">
        <v>13</v>
      </c>
      <c r="N12" s="44">
        <f t="shared" si="4"/>
        <v>0.8125</v>
      </c>
      <c r="O12" s="42"/>
      <c r="P12" s="50"/>
      <c r="Q12" s="49"/>
      <c r="R12" s="42"/>
      <c r="S12" s="57"/>
      <c r="T12" s="44"/>
      <c r="U12" s="42">
        <v>34</v>
      </c>
      <c r="V12" s="43">
        <v>34</v>
      </c>
      <c r="W12" s="44">
        <f t="shared" si="5"/>
        <v>1</v>
      </c>
      <c r="X12" s="42">
        <v>32</v>
      </c>
      <c r="Y12" s="42">
        <v>31</v>
      </c>
      <c r="Z12" s="46">
        <f t="shared" si="6"/>
        <v>0.96875</v>
      </c>
      <c r="AA12" s="56">
        <v>15</v>
      </c>
      <c r="AB12" s="60">
        <v>15</v>
      </c>
      <c r="AC12" s="44">
        <f t="shared" si="7"/>
        <v>1</v>
      </c>
      <c r="AD12" s="42">
        <v>15</v>
      </c>
      <c r="AE12" s="45">
        <v>14</v>
      </c>
      <c r="AF12" s="44">
        <f t="shared" si="8"/>
        <v>0.9333333333333333</v>
      </c>
    </row>
    <row r="13" spans="1:32" ht="14.25">
      <c r="A13" s="74">
        <f t="shared" si="0"/>
        <v>9</v>
      </c>
      <c r="B13" s="8" t="s">
        <v>74</v>
      </c>
      <c r="C13" s="42">
        <v>25</v>
      </c>
      <c r="D13" s="43">
        <v>15</v>
      </c>
      <c r="E13" s="44">
        <f t="shared" si="1"/>
        <v>0.6</v>
      </c>
      <c r="F13" s="42">
        <v>20</v>
      </c>
      <c r="G13" s="45">
        <v>18</v>
      </c>
      <c r="H13" s="44">
        <f t="shared" si="2"/>
        <v>0.9</v>
      </c>
      <c r="I13" s="42">
        <v>10</v>
      </c>
      <c r="J13" s="43">
        <v>12</v>
      </c>
      <c r="K13" s="44">
        <f t="shared" si="3"/>
        <v>1.2</v>
      </c>
      <c r="L13" s="42">
        <v>13</v>
      </c>
      <c r="M13" s="45">
        <v>8</v>
      </c>
      <c r="N13" s="44">
        <f t="shared" si="4"/>
        <v>0.6153846153846154</v>
      </c>
      <c r="O13" s="42"/>
      <c r="P13" s="50"/>
      <c r="Q13" s="51"/>
      <c r="R13" s="42"/>
      <c r="S13" s="57"/>
      <c r="T13" s="46"/>
      <c r="U13" s="42">
        <v>8</v>
      </c>
      <c r="V13" s="43">
        <v>6</v>
      </c>
      <c r="W13" s="44">
        <f t="shared" si="5"/>
        <v>0.75</v>
      </c>
      <c r="X13" s="42">
        <v>7</v>
      </c>
      <c r="Y13" s="42">
        <v>7</v>
      </c>
      <c r="Z13" s="46">
        <f t="shared" si="6"/>
        <v>1</v>
      </c>
      <c r="AA13" s="56">
        <v>7</v>
      </c>
      <c r="AB13" s="60">
        <v>5</v>
      </c>
      <c r="AC13" s="44">
        <f t="shared" si="7"/>
        <v>0.7142857142857143</v>
      </c>
      <c r="AD13" s="42">
        <v>5</v>
      </c>
      <c r="AE13" s="45">
        <v>4</v>
      </c>
      <c r="AF13" s="44">
        <f t="shared" si="8"/>
        <v>0.8</v>
      </c>
    </row>
    <row r="14" spans="1:32" ht="22.5">
      <c r="A14" s="74">
        <f t="shared" si="0"/>
        <v>10</v>
      </c>
      <c r="B14" s="8" t="s">
        <v>69</v>
      </c>
      <c r="C14" s="42">
        <v>25</v>
      </c>
      <c r="D14" s="43">
        <v>16</v>
      </c>
      <c r="E14" s="44">
        <f t="shared" si="1"/>
        <v>0.64</v>
      </c>
      <c r="F14" s="42">
        <v>24</v>
      </c>
      <c r="G14" s="45">
        <v>18</v>
      </c>
      <c r="H14" s="44">
        <f t="shared" si="2"/>
        <v>0.75</v>
      </c>
      <c r="I14" s="42">
        <v>15</v>
      </c>
      <c r="J14" s="43">
        <v>6</v>
      </c>
      <c r="K14" s="44">
        <f t="shared" si="3"/>
        <v>0.4</v>
      </c>
      <c r="L14" s="42">
        <v>13</v>
      </c>
      <c r="M14" s="45">
        <v>12</v>
      </c>
      <c r="N14" s="44">
        <f t="shared" si="4"/>
        <v>0.9230769230769231</v>
      </c>
      <c r="O14" s="42"/>
      <c r="P14" s="50"/>
      <c r="Q14" s="49"/>
      <c r="R14" s="42"/>
      <c r="S14" s="57"/>
      <c r="T14" s="44"/>
      <c r="U14" s="42"/>
      <c r="V14" s="43"/>
      <c r="W14" s="44"/>
      <c r="X14" s="42"/>
      <c r="Y14" s="12"/>
      <c r="Z14" s="46"/>
      <c r="AA14" s="42"/>
      <c r="AB14" s="60"/>
      <c r="AC14" s="44"/>
      <c r="AD14" s="42"/>
      <c r="AE14" s="31"/>
      <c r="AF14" s="44"/>
    </row>
    <row r="15" spans="1:32" ht="22.5">
      <c r="A15" s="74">
        <f t="shared" si="0"/>
        <v>11</v>
      </c>
      <c r="B15" s="8" t="s">
        <v>35</v>
      </c>
      <c r="C15" s="42">
        <v>10</v>
      </c>
      <c r="D15" s="43">
        <v>7</v>
      </c>
      <c r="E15" s="44">
        <f t="shared" si="1"/>
        <v>0.7</v>
      </c>
      <c r="F15" s="42">
        <v>12</v>
      </c>
      <c r="G15" s="45">
        <v>7</v>
      </c>
      <c r="H15" s="44">
        <f t="shared" si="2"/>
        <v>0.5833333333333334</v>
      </c>
      <c r="I15" s="42">
        <v>8</v>
      </c>
      <c r="J15" s="43">
        <v>7</v>
      </c>
      <c r="K15" s="44">
        <f t="shared" si="3"/>
        <v>0.875</v>
      </c>
      <c r="L15" s="42">
        <v>8</v>
      </c>
      <c r="M15" s="45">
        <v>4</v>
      </c>
      <c r="N15" s="44">
        <f t="shared" si="4"/>
        <v>0.5</v>
      </c>
      <c r="O15" s="42"/>
      <c r="P15" s="50"/>
      <c r="Q15" s="49"/>
      <c r="R15" s="42"/>
      <c r="S15" s="57"/>
      <c r="T15" s="44"/>
      <c r="U15" s="42">
        <v>19</v>
      </c>
      <c r="V15" s="43">
        <v>15</v>
      </c>
      <c r="W15" s="44">
        <f aca="true" t="shared" si="9" ref="W15:W25">V15/U15</f>
        <v>0.7894736842105263</v>
      </c>
      <c r="X15" s="42">
        <v>17</v>
      </c>
      <c r="Y15" s="42">
        <v>14</v>
      </c>
      <c r="Z15" s="46">
        <f aca="true" t="shared" si="10" ref="Z15:Z25">Y15/X15</f>
        <v>0.8235294117647058</v>
      </c>
      <c r="AA15" s="56">
        <v>15</v>
      </c>
      <c r="AB15" s="60">
        <v>15</v>
      </c>
      <c r="AC15" s="44">
        <f aca="true" t="shared" si="11" ref="AC15:AC33">AB15/AA15</f>
        <v>1</v>
      </c>
      <c r="AD15" s="42">
        <v>15</v>
      </c>
      <c r="AE15" s="45">
        <v>14</v>
      </c>
      <c r="AF15" s="44">
        <f aca="true" t="shared" si="12" ref="AF15:AF33">AE15/AD15</f>
        <v>0.9333333333333333</v>
      </c>
    </row>
    <row r="16" spans="1:32" ht="14.25">
      <c r="A16" s="74">
        <f t="shared" si="0"/>
        <v>12</v>
      </c>
      <c r="B16" s="8" t="s">
        <v>60</v>
      </c>
      <c r="C16" s="42">
        <v>19</v>
      </c>
      <c r="D16" s="43">
        <v>14</v>
      </c>
      <c r="E16" s="44">
        <f t="shared" si="1"/>
        <v>0.7368421052631579</v>
      </c>
      <c r="F16" s="42">
        <v>18</v>
      </c>
      <c r="G16" s="45">
        <v>14</v>
      </c>
      <c r="H16" s="44">
        <f t="shared" si="2"/>
        <v>0.7777777777777778</v>
      </c>
      <c r="I16" s="42">
        <v>15</v>
      </c>
      <c r="J16" s="43">
        <v>14</v>
      </c>
      <c r="K16" s="44">
        <f t="shared" si="3"/>
        <v>0.9333333333333333</v>
      </c>
      <c r="L16" s="42">
        <v>15</v>
      </c>
      <c r="M16" s="45">
        <v>12</v>
      </c>
      <c r="N16" s="44">
        <f t="shared" si="4"/>
        <v>0.8</v>
      </c>
      <c r="O16" s="42"/>
      <c r="P16" s="50"/>
      <c r="Q16" s="49"/>
      <c r="R16" s="42"/>
      <c r="S16" s="57"/>
      <c r="T16" s="44"/>
      <c r="U16" s="42">
        <v>12</v>
      </c>
      <c r="V16" s="43">
        <v>9</v>
      </c>
      <c r="W16" s="44">
        <f t="shared" si="9"/>
        <v>0.75</v>
      </c>
      <c r="X16" s="42">
        <v>12</v>
      </c>
      <c r="Y16" s="42">
        <v>12</v>
      </c>
      <c r="Z16" s="46">
        <f t="shared" si="10"/>
        <v>1</v>
      </c>
      <c r="AA16" s="56">
        <v>14</v>
      </c>
      <c r="AB16" s="60">
        <v>10</v>
      </c>
      <c r="AC16" s="44">
        <f t="shared" si="11"/>
        <v>0.7142857142857143</v>
      </c>
      <c r="AD16" s="42">
        <v>14</v>
      </c>
      <c r="AE16" s="45">
        <v>12</v>
      </c>
      <c r="AF16" s="44">
        <f t="shared" si="12"/>
        <v>0.8571428571428571</v>
      </c>
    </row>
    <row r="17" spans="1:32" ht="22.5">
      <c r="A17" s="74">
        <f t="shared" si="0"/>
        <v>13</v>
      </c>
      <c r="B17" s="8" t="s">
        <v>47</v>
      </c>
      <c r="C17" s="42">
        <v>16</v>
      </c>
      <c r="D17" s="43">
        <v>15</v>
      </c>
      <c r="E17" s="44">
        <f t="shared" si="1"/>
        <v>0.9375</v>
      </c>
      <c r="F17" s="42">
        <v>16</v>
      </c>
      <c r="G17" s="45">
        <v>12</v>
      </c>
      <c r="H17" s="44">
        <f t="shared" si="2"/>
        <v>0.75</v>
      </c>
      <c r="I17" s="42">
        <v>20</v>
      </c>
      <c r="J17" s="43">
        <v>14</v>
      </c>
      <c r="K17" s="44">
        <f t="shared" si="3"/>
        <v>0.7</v>
      </c>
      <c r="L17" s="42">
        <v>23</v>
      </c>
      <c r="M17" s="45">
        <v>16</v>
      </c>
      <c r="N17" s="44">
        <f t="shared" si="4"/>
        <v>0.6956521739130435</v>
      </c>
      <c r="O17" s="42"/>
      <c r="P17" s="50"/>
      <c r="Q17" s="49"/>
      <c r="R17" s="42"/>
      <c r="S17" s="57"/>
      <c r="T17" s="44"/>
      <c r="U17" s="42">
        <v>26</v>
      </c>
      <c r="V17" s="43">
        <v>26</v>
      </c>
      <c r="W17" s="44">
        <f t="shared" si="9"/>
        <v>1</v>
      </c>
      <c r="X17" s="42">
        <v>26</v>
      </c>
      <c r="Y17" s="42">
        <v>23</v>
      </c>
      <c r="Z17" s="46">
        <f t="shared" si="10"/>
        <v>0.8846153846153846</v>
      </c>
      <c r="AA17" s="56">
        <v>28</v>
      </c>
      <c r="AB17" s="60">
        <v>25</v>
      </c>
      <c r="AC17" s="44">
        <f t="shared" si="11"/>
        <v>0.8928571428571429</v>
      </c>
      <c r="AD17" s="42">
        <v>25</v>
      </c>
      <c r="AE17" s="42">
        <v>21</v>
      </c>
      <c r="AF17" s="44">
        <f t="shared" si="12"/>
        <v>0.84</v>
      </c>
    </row>
    <row r="18" spans="1:32" ht="14.25">
      <c r="A18" s="74">
        <f t="shared" si="0"/>
        <v>14</v>
      </c>
      <c r="B18" s="8" t="s">
        <v>66</v>
      </c>
      <c r="C18" s="42">
        <v>15</v>
      </c>
      <c r="D18" s="43">
        <v>16</v>
      </c>
      <c r="E18" s="44">
        <f t="shared" si="1"/>
        <v>1.0666666666666667</v>
      </c>
      <c r="F18" s="42">
        <v>16</v>
      </c>
      <c r="G18" s="45">
        <v>14</v>
      </c>
      <c r="H18" s="44">
        <f t="shared" si="2"/>
        <v>0.875</v>
      </c>
      <c r="I18" s="42">
        <v>11</v>
      </c>
      <c r="J18" s="43">
        <v>12</v>
      </c>
      <c r="K18" s="44">
        <f t="shared" si="3"/>
        <v>1.0909090909090908</v>
      </c>
      <c r="L18" s="42">
        <v>12</v>
      </c>
      <c r="M18" s="45">
        <v>10</v>
      </c>
      <c r="N18" s="44">
        <f t="shared" si="4"/>
        <v>0.8333333333333334</v>
      </c>
      <c r="O18" s="42"/>
      <c r="P18" s="50"/>
      <c r="Q18" s="49"/>
      <c r="R18" s="42"/>
      <c r="S18" s="57"/>
      <c r="T18" s="44"/>
      <c r="U18" s="42">
        <v>33</v>
      </c>
      <c r="V18" s="43">
        <v>30</v>
      </c>
      <c r="W18" s="44">
        <f t="shared" si="9"/>
        <v>0.9090909090909091</v>
      </c>
      <c r="X18" s="42">
        <v>33</v>
      </c>
      <c r="Y18" s="42">
        <v>31</v>
      </c>
      <c r="Z18" s="46">
        <f t="shared" si="10"/>
        <v>0.9393939393939394</v>
      </c>
      <c r="AA18" s="56">
        <v>17</v>
      </c>
      <c r="AB18" s="60">
        <v>17</v>
      </c>
      <c r="AC18" s="44">
        <f t="shared" si="11"/>
        <v>1</v>
      </c>
      <c r="AD18" s="42">
        <v>17</v>
      </c>
      <c r="AE18" s="45">
        <v>17</v>
      </c>
      <c r="AF18" s="44">
        <f t="shared" si="12"/>
        <v>1</v>
      </c>
    </row>
    <row r="19" spans="1:32" ht="14.25" customHeight="1">
      <c r="A19" s="74">
        <f t="shared" si="0"/>
        <v>15</v>
      </c>
      <c r="B19" s="8" t="s">
        <v>73</v>
      </c>
      <c r="C19" s="42">
        <v>63</v>
      </c>
      <c r="D19" s="43">
        <v>76</v>
      </c>
      <c r="E19" s="44">
        <f t="shared" si="1"/>
        <v>1.2063492063492063</v>
      </c>
      <c r="F19" s="42">
        <v>68</v>
      </c>
      <c r="G19" s="45">
        <v>61</v>
      </c>
      <c r="H19" s="44">
        <f t="shared" si="2"/>
        <v>0.8970588235294118</v>
      </c>
      <c r="I19" s="42">
        <v>25</v>
      </c>
      <c r="J19" s="43">
        <v>34</v>
      </c>
      <c r="K19" s="44"/>
      <c r="L19" s="42">
        <v>25</v>
      </c>
      <c r="M19" s="45">
        <v>20</v>
      </c>
      <c r="N19" s="44">
        <f t="shared" si="4"/>
        <v>0.8</v>
      </c>
      <c r="O19" s="42"/>
      <c r="P19" s="50"/>
      <c r="Q19" s="51"/>
      <c r="R19" s="42"/>
      <c r="S19" s="57"/>
      <c r="T19" s="46"/>
      <c r="U19" s="42">
        <v>58</v>
      </c>
      <c r="V19" s="43">
        <v>55</v>
      </c>
      <c r="W19" s="44">
        <f t="shared" si="9"/>
        <v>0.9482758620689655</v>
      </c>
      <c r="X19" s="42">
        <v>53</v>
      </c>
      <c r="Y19" s="42">
        <v>52</v>
      </c>
      <c r="Z19" s="46">
        <f t="shared" si="10"/>
        <v>0.9811320754716981</v>
      </c>
      <c r="AA19" s="56">
        <v>17</v>
      </c>
      <c r="AB19" s="60">
        <v>15</v>
      </c>
      <c r="AC19" s="44">
        <f t="shared" si="11"/>
        <v>0.8823529411764706</v>
      </c>
      <c r="AD19" s="42">
        <v>17</v>
      </c>
      <c r="AE19" s="45">
        <v>15</v>
      </c>
      <c r="AF19" s="44">
        <f t="shared" si="12"/>
        <v>0.8823529411764706</v>
      </c>
    </row>
    <row r="20" spans="1:32" ht="14.25">
      <c r="A20" s="74">
        <f t="shared" si="0"/>
        <v>16</v>
      </c>
      <c r="B20" s="8" t="s">
        <v>51</v>
      </c>
      <c r="C20" s="42">
        <v>50</v>
      </c>
      <c r="D20" s="43">
        <v>91</v>
      </c>
      <c r="E20" s="44">
        <f t="shared" si="1"/>
        <v>1.82</v>
      </c>
      <c r="F20" s="42">
        <v>56</v>
      </c>
      <c r="G20" s="45">
        <v>48</v>
      </c>
      <c r="H20" s="44">
        <f t="shared" si="2"/>
        <v>0.8571428571428571</v>
      </c>
      <c r="I20" s="42">
        <v>34</v>
      </c>
      <c r="J20" s="43">
        <v>75</v>
      </c>
      <c r="K20" s="44">
        <f aca="true" t="shared" si="13" ref="K20:K32">J20/I20</f>
        <v>2.2058823529411766</v>
      </c>
      <c r="L20" s="42">
        <v>39</v>
      </c>
      <c r="M20" s="45">
        <v>35</v>
      </c>
      <c r="N20" s="44">
        <f t="shared" si="4"/>
        <v>0.8974358974358975</v>
      </c>
      <c r="O20" s="42"/>
      <c r="P20" s="50"/>
      <c r="Q20" s="49"/>
      <c r="R20" s="42"/>
      <c r="S20" s="57"/>
      <c r="T20" s="44"/>
      <c r="U20" s="42">
        <v>81</v>
      </c>
      <c r="V20" s="43">
        <v>89</v>
      </c>
      <c r="W20" s="44">
        <f t="shared" si="9"/>
        <v>1.0987654320987654</v>
      </c>
      <c r="X20" s="42">
        <v>75</v>
      </c>
      <c r="Y20" s="42">
        <v>70</v>
      </c>
      <c r="Z20" s="46">
        <f t="shared" si="10"/>
        <v>0.9333333333333333</v>
      </c>
      <c r="AA20" s="56">
        <v>35</v>
      </c>
      <c r="AB20" s="60">
        <v>43</v>
      </c>
      <c r="AC20" s="44">
        <f t="shared" si="11"/>
        <v>1.2285714285714286</v>
      </c>
      <c r="AD20" s="42">
        <v>35</v>
      </c>
      <c r="AE20" s="45">
        <v>28</v>
      </c>
      <c r="AF20" s="44">
        <f t="shared" si="12"/>
        <v>0.8</v>
      </c>
    </row>
    <row r="21" spans="1:32" ht="14.25">
      <c r="A21" s="74">
        <f t="shared" si="0"/>
        <v>17</v>
      </c>
      <c r="B21" s="8" t="s">
        <v>52</v>
      </c>
      <c r="C21" s="42">
        <v>20</v>
      </c>
      <c r="D21" s="43">
        <v>37</v>
      </c>
      <c r="E21" s="44">
        <f t="shared" si="1"/>
        <v>1.85</v>
      </c>
      <c r="F21" s="42">
        <v>22</v>
      </c>
      <c r="G21" s="45">
        <v>21</v>
      </c>
      <c r="H21" s="44">
        <f t="shared" si="2"/>
        <v>0.9545454545454546</v>
      </c>
      <c r="I21" s="42">
        <v>10</v>
      </c>
      <c r="J21" s="43">
        <v>16</v>
      </c>
      <c r="K21" s="44">
        <f t="shared" si="13"/>
        <v>1.6</v>
      </c>
      <c r="L21" s="42">
        <v>10</v>
      </c>
      <c r="M21" s="45">
        <v>7</v>
      </c>
      <c r="N21" s="44">
        <f t="shared" si="4"/>
        <v>0.7</v>
      </c>
      <c r="O21" s="42"/>
      <c r="P21" s="50"/>
      <c r="Q21" s="49"/>
      <c r="R21" s="42"/>
      <c r="S21" s="57"/>
      <c r="T21" s="44"/>
      <c r="U21" s="42">
        <v>42</v>
      </c>
      <c r="V21" s="43">
        <v>44</v>
      </c>
      <c r="W21" s="44">
        <f t="shared" si="9"/>
        <v>1.0476190476190477</v>
      </c>
      <c r="X21" s="42">
        <v>40</v>
      </c>
      <c r="Y21" s="42">
        <v>36</v>
      </c>
      <c r="Z21" s="46">
        <f t="shared" si="10"/>
        <v>0.9</v>
      </c>
      <c r="AA21" s="56">
        <v>18</v>
      </c>
      <c r="AB21" s="60">
        <v>30</v>
      </c>
      <c r="AC21" s="44">
        <f t="shared" si="11"/>
        <v>1.6666666666666667</v>
      </c>
      <c r="AD21" s="42">
        <v>18</v>
      </c>
      <c r="AE21" s="45">
        <v>15</v>
      </c>
      <c r="AF21" s="44">
        <f t="shared" si="12"/>
        <v>0.8333333333333334</v>
      </c>
    </row>
    <row r="22" spans="1:32" ht="22.5">
      <c r="A22" s="74">
        <f t="shared" si="0"/>
        <v>18</v>
      </c>
      <c r="B22" s="8" t="s">
        <v>55</v>
      </c>
      <c r="C22" s="42">
        <v>16</v>
      </c>
      <c r="D22" s="43">
        <v>34</v>
      </c>
      <c r="E22" s="44">
        <f t="shared" si="1"/>
        <v>2.125</v>
      </c>
      <c r="F22" s="42">
        <v>22</v>
      </c>
      <c r="G22" s="45">
        <v>19</v>
      </c>
      <c r="H22" s="44">
        <f t="shared" si="2"/>
        <v>0.8636363636363636</v>
      </c>
      <c r="I22" s="42">
        <v>10</v>
      </c>
      <c r="J22" s="43">
        <v>15</v>
      </c>
      <c r="K22" s="44">
        <f t="shared" si="13"/>
        <v>1.5</v>
      </c>
      <c r="L22" s="42">
        <v>12</v>
      </c>
      <c r="M22" s="45">
        <v>11</v>
      </c>
      <c r="N22" s="44">
        <f t="shared" si="4"/>
        <v>0.9166666666666666</v>
      </c>
      <c r="O22" s="42"/>
      <c r="P22" s="50"/>
      <c r="Q22" s="49"/>
      <c r="R22" s="42"/>
      <c r="S22" s="57"/>
      <c r="T22" s="44"/>
      <c r="U22" s="42">
        <v>35</v>
      </c>
      <c r="V22" s="43">
        <v>30</v>
      </c>
      <c r="W22" s="44">
        <f t="shared" si="9"/>
        <v>0.8571428571428571</v>
      </c>
      <c r="X22" s="42">
        <v>34</v>
      </c>
      <c r="Y22" s="42">
        <v>32</v>
      </c>
      <c r="Z22" s="46">
        <f t="shared" si="10"/>
        <v>0.9411764705882353</v>
      </c>
      <c r="AA22" s="56">
        <v>19</v>
      </c>
      <c r="AB22" s="60">
        <v>19</v>
      </c>
      <c r="AC22" s="44">
        <f t="shared" si="11"/>
        <v>1</v>
      </c>
      <c r="AD22" s="42">
        <v>19</v>
      </c>
      <c r="AE22" s="45">
        <v>18</v>
      </c>
      <c r="AF22" s="44">
        <f t="shared" si="12"/>
        <v>0.9473684210526315</v>
      </c>
    </row>
    <row r="23" spans="1:32" ht="22.5">
      <c r="A23" s="74">
        <f t="shared" si="0"/>
        <v>19</v>
      </c>
      <c r="B23" s="8" t="s">
        <v>68</v>
      </c>
      <c r="C23" s="42">
        <v>15</v>
      </c>
      <c r="D23" s="43">
        <v>41</v>
      </c>
      <c r="E23" s="44">
        <f t="shared" si="1"/>
        <v>2.7333333333333334</v>
      </c>
      <c r="F23" s="42">
        <v>33</v>
      </c>
      <c r="G23" s="45">
        <v>30</v>
      </c>
      <c r="H23" s="44">
        <f t="shared" si="2"/>
        <v>0.9090909090909091</v>
      </c>
      <c r="I23" s="42">
        <v>14</v>
      </c>
      <c r="J23" s="43">
        <v>15</v>
      </c>
      <c r="K23" s="44">
        <f t="shared" si="13"/>
        <v>1.0714285714285714</v>
      </c>
      <c r="L23" s="42">
        <v>15</v>
      </c>
      <c r="M23" s="45">
        <v>13</v>
      </c>
      <c r="N23" s="44">
        <f t="shared" si="4"/>
        <v>0.8666666666666667</v>
      </c>
      <c r="O23" s="42"/>
      <c r="P23" s="50"/>
      <c r="Q23" s="49"/>
      <c r="R23" s="42"/>
      <c r="S23" s="57"/>
      <c r="T23" s="44"/>
      <c r="U23" s="42">
        <v>46</v>
      </c>
      <c r="V23" s="43">
        <v>44</v>
      </c>
      <c r="W23" s="44">
        <f t="shared" si="9"/>
        <v>0.9565217391304348</v>
      </c>
      <c r="X23" s="12">
        <v>42</v>
      </c>
      <c r="Y23" s="12">
        <v>39</v>
      </c>
      <c r="Z23" s="46">
        <f t="shared" si="10"/>
        <v>0.9285714285714286</v>
      </c>
      <c r="AA23" s="56">
        <v>15</v>
      </c>
      <c r="AB23" s="60">
        <v>13</v>
      </c>
      <c r="AC23" s="44">
        <f t="shared" si="11"/>
        <v>0.8666666666666667</v>
      </c>
      <c r="AD23" s="12">
        <v>14</v>
      </c>
      <c r="AE23" s="31">
        <v>14</v>
      </c>
      <c r="AF23" s="44">
        <f t="shared" si="12"/>
        <v>1</v>
      </c>
    </row>
    <row r="24" spans="1:32" ht="22.5">
      <c r="A24" s="74">
        <f t="shared" si="0"/>
        <v>20</v>
      </c>
      <c r="B24" s="8" t="s">
        <v>39</v>
      </c>
      <c r="C24" s="42">
        <v>10</v>
      </c>
      <c r="D24" s="43">
        <v>30</v>
      </c>
      <c r="E24" s="44">
        <f t="shared" si="1"/>
        <v>3</v>
      </c>
      <c r="F24" s="42">
        <v>17</v>
      </c>
      <c r="G24" s="45">
        <v>16</v>
      </c>
      <c r="H24" s="44">
        <f t="shared" si="2"/>
        <v>0.9411764705882353</v>
      </c>
      <c r="I24" s="42">
        <v>20</v>
      </c>
      <c r="J24" s="43">
        <v>24</v>
      </c>
      <c r="K24" s="44">
        <f t="shared" si="13"/>
        <v>1.2</v>
      </c>
      <c r="L24" s="42">
        <v>24</v>
      </c>
      <c r="M24" s="45">
        <v>14</v>
      </c>
      <c r="N24" s="44">
        <f t="shared" si="4"/>
        <v>0.5833333333333334</v>
      </c>
      <c r="O24" s="42"/>
      <c r="P24" s="50"/>
      <c r="Q24" s="49"/>
      <c r="R24" s="42"/>
      <c r="S24" s="57"/>
      <c r="T24" s="44"/>
      <c r="U24" s="42">
        <v>10</v>
      </c>
      <c r="V24" s="43">
        <v>27</v>
      </c>
      <c r="W24" s="44">
        <f t="shared" si="9"/>
        <v>2.7</v>
      </c>
      <c r="X24" s="42">
        <v>8</v>
      </c>
      <c r="Y24" s="42">
        <v>7</v>
      </c>
      <c r="Z24" s="46">
        <f t="shared" si="10"/>
        <v>0.875</v>
      </c>
      <c r="AA24" s="56">
        <v>40</v>
      </c>
      <c r="AB24" s="60">
        <v>30</v>
      </c>
      <c r="AC24" s="44">
        <f t="shared" si="11"/>
        <v>0.75</v>
      </c>
      <c r="AD24" s="42">
        <v>39</v>
      </c>
      <c r="AE24" s="45">
        <v>33</v>
      </c>
      <c r="AF24" s="44">
        <f t="shared" si="12"/>
        <v>0.8461538461538461</v>
      </c>
    </row>
    <row r="25" spans="1:32" ht="14.25">
      <c r="A25" s="74">
        <f t="shared" si="0"/>
        <v>21</v>
      </c>
      <c r="B25" s="8" t="s">
        <v>40</v>
      </c>
      <c r="C25" s="42">
        <v>10</v>
      </c>
      <c r="D25" s="43">
        <v>47</v>
      </c>
      <c r="E25" s="44">
        <f t="shared" si="1"/>
        <v>4.7</v>
      </c>
      <c r="F25" s="42">
        <v>16</v>
      </c>
      <c r="G25" s="45">
        <v>15</v>
      </c>
      <c r="H25" s="44">
        <f t="shared" si="2"/>
        <v>0.9375</v>
      </c>
      <c r="I25" s="42">
        <v>30</v>
      </c>
      <c r="J25" s="43">
        <v>83</v>
      </c>
      <c r="K25" s="44">
        <f t="shared" si="13"/>
        <v>2.7666666666666666</v>
      </c>
      <c r="L25" s="42">
        <v>36</v>
      </c>
      <c r="M25" s="45">
        <v>31</v>
      </c>
      <c r="N25" s="44">
        <f t="shared" si="4"/>
        <v>0.8611111111111112</v>
      </c>
      <c r="O25" s="42"/>
      <c r="P25" s="50"/>
      <c r="Q25" s="49"/>
      <c r="R25" s="42"/>
      <c r="S25" s="57"/>
      <c r="T25" s="44"/>
      <c r="U25" s="42">
        <v>14</v>
      </c>
      <c r="V25" s="43">
        <v>24</v>
      </c>
      <c r="W25" s="44">
        <f t="shared" si="9"/>
        <v>1.7142857142857142</v>
      </c>
      <c r="X25" s="42">
        <v>11</v>
      </c>
      <c r="Y25" s="42">
        <v>10</v>
      </c>
      <c r="Z25" s="46">
        <f t="shared" si="10"/>
        <v>0.9090909090909091</v>
      </c>
      <c r="AA25" s="56">
        <v>54</v>
      </c>
      <c r="AB25" s="60">
        <v>89</v>
      </c>
      <c r="AC25" s="44">
        <f t="shared" si="11"/>
        <v>1.6481481481481481</v>
      </c>
      <c r="AD25" s="42">
        <v>53</v>
      </c>
      <c r="AE25" s="45">
        <v>51</v>
      </c>
      <c r="AF25" s="44">
        <f t="shared" si="12"/>
        <v>0.9622641509433962</v>
      </c>
    </row>
    <row r="26" spans="1:32" ht="22.5">
      <c r="A26" s="74">
        <f t="shared" si="0"/>
        <v>22</v>
      </c>
      <c r="B26" s="8" t="s">
        <v>43</v>
      </c>
      <c r="C26" s="42"/>
      <c r="D26" s="43"/>
      <c r="E26" s="44"/>
      <c r="F26" s="42"/>
      <c r="G26" s="42"/>
      <c r="H26" s="44"/>
      <c r="I26" s="42">
        <v>44</v>
      </c>
      <c r="J26" s="43">
        <v>4</v>
      </c>
      <c r="K26" s="44">
        <f t="shared" si="13"/>
        <v>0.09090909090909091</v>
      </c>
      <c r="L26" s="42">
        <v>46</v>
      </c>
      <c r="M26" s="45">
        <v>41</v>
      </c>
      <c r="N26" s="44">
        <f t="shared" si="4"/>
        <v>0.8913043478260869</v>
      </c>
      <c r="O26" s="42"/>
      <c r="P26" s="50"/>
      <c r="Q26" s="49"/>
      <c r="R26" s="42"/>
      <c r="S26" s="57"/>
      <c r="T26" s="44"/>
      <c r="U26" s="42"/>
      <c r="V26" s="43"/>
      <c r="W26" s="44"/>
      <c r="X26" s="42"/>
      <c r="Y26" s="42"/>
      <c r="Z26" s="46"/>
      <c r="AA26" s="56">
        <v>26</v>
      </c>
      <c r="AB26" s="60">
        <v>10</v>
      </c>
      <c r="AC26" s="44">
        <f t="shared" si="11"/>
        <v>0.38461538461538464</v>
      </c>
      <c r="AD26" s="42">
        <v>24</v>
      </c>
      <c r="AE26" s="45">
        <v>21</v>
      </c>
      <c r="AF26" s="44">
        <f t="shared" si="12"/>
        <v>0.875</v>
      </c>
    </row>
    <row r="27" spans="1:32" ht="22.5">
      <c r="A27" s="74">
        <f t="shared" si="0"/>
        <v>23</v>
      </c>
      <c r="B27" s="8" t="s">
        <v>44</v>
      </c>
      <c r="C27" s="42"/>
      <c r="D27" s="43"/>
      <c r="E27" s="44"/>
      <c r="F27" s="42"/>
      <c r="G27" s="42"/>
      <c r="H27" s="44"/>
      <c r="I27" s="42">
        <v>20</v>
      </c>
      <c r="J27" s="43">
        <v>4</v>
      </c>
      <c r="K27" s="44">
        <f t="shared" si="13"/>
        <v>0.2</v>
      </c>
      <c r="L27" s="42">
        <v>16</v>
      </c>
      <c r="M27" s="45">
        <v>14</v>
      </c>
      <c r="N27" s="44">
        <f t="shared" si="4"/>
        <v>0.875</v>
      </c>
      <c r="O27" s="42"/>
      <c r="P27" s="50"/>
      <c r="Q27" s="49"/>
      <c r="R27" s="42"/>
      <c r="S27" s="57"/>
      <c r="T27" s="44"/>
      <c r="U27" s="42"/>
      <c r="V27" s="43"/>
      <c r="W27" s="44"/>
      <c r="X27" s="42"/>
      <c r="Y27" s="42"/>
      <c r="Z27" s="46"/>
      <c r="AA27" s="56">
        <v>19</v>
      </c>
      <c r="AB27" s="60">
        <v>10</v>
      </c>
      <c r="AC27" s="44">
        <f t="shared" si="11"/>
        <v>0.5263157894736842</v>
      </c>
      <c r="AD27" s="42">
        <v>19</v>
      </c>
      <c r="AE27" s="45">
        <v>17</v>
      </c>
      <c r="AF27" s="44">
        <f t="shared" si="12"/>
        <v>0.8947368421052632</v>
      </c>
    </row>
    <row r="28" spans="1:32" ht="22.5">
      <c r="A28" s="74">
        <f t="shared" si="0"/>
        <v>24</v>
      </c>
      <c r="B28" s="8" t="s">
        <v>33</v>
      </c>
      <c r="C28" s="42"/>
      <c r="D28" s="43"/>
      <c r="E28" s="44"/>
      <c r="F28" s="42"/>
      <c r="G28" s="42"/>
      <c r="H28" s="46"/>
      <c r="I28" s="42">
        <v>27</v>
      </c>
      <c r="J28" s="43">
        <v>15</v>
      </c>
      <c r="K28" s="44">
        <f t="shared" si="13"/>
        <v>0.5555555555555556</v>
      </c>
      <c r="L28" s="42">
        <v>23</v>
      </c>
      <c r="M28" s="45">
        <v>18</v>
      </c>
      <c r="N28" s="44">
        <f t="shared" si="4"/>
        <v>0.782608695652174</v>
      </c>
      <c r="O28" s="42"/>
      <c r="P28" s="50"/>
      <c r="Q28" s="49"/>
      <c r="R28" s="42"/>
      <c r="S28" s="57"/>
      <c r="T28" s="44"/>
      <c r="U28" s="42"/>
      <c r="V28" s="43"/>
      <c r="W28" s="44"/>
      <c r="X28" s="42"/>
      <c r="Y28" s="42"/>
      <c r="Z28" s="46"/>
      <c r="AA28" s="56">
        <v>12</v>
      </c>
      <c r="AB28" s="60">
        <v>10</v>
      </c>
      <c r="AC28" s="44">
        <f t="shared" si="11"/>
        <v>0.8333333333333334</v>
      </c>
      <c r="AD28" s="42">
        <v>11</v>
      </c>
      <c r="AE28" s="45">
        <v>9</v>
      </c>
      <c r="AF28" s="44">
        <f t="shared" si="12"/>
        <v>0.8181818181818182</v>
      </c>
    </row>
    <row r="29" spans="1:32" ht="22.5">
      <c r="A29" s="74">
        <f t="shared" si="0"/>
        <v>25</v>
      </c>
      <c r="B29" s="8" t="s">
        <v>45</v>
      </c>
      <c r="C29" s="42"/>
      <c r="D29" s="43"/>
      <c r="E29" s="44"/>
      <c r="F29" s="42"/>
      <c r="G29" s="42"/>
      <c r="H29" s="44"/>
      <c r="I29" s="42">
        <v>30</v>
      </c>
      <c r="J29" s="43">
        <v>20</v>
      </c>
      <c r="K29" s="44">
        <f t="shared" si="13"/>
        <v>0.6666666666666666</v>
      </c>
      <c r="L29" s="42">
        <v>32</v>
      </c>
      <c r="M29" s="45">
        <v>22</v>
      </c>
      <c r="N29" s="44">
        <f t="shared" si="4"/>
        <v>0.6875</v>
      </c>
      <c r="O29" s="42"/>
      <c r="P29" s="50"/>
      <c r="Q29" s="49"/>
      <c r="R29" s="42"/>
      <c r="S29" s="57"/>
      <c r="T29" s="44"/>
      <c r="U29" s="42"/>
      <c r="V29" s="43"/>
      <c r="W29" s="44"/>
      <c r="X29" s="42"/>
      <c r="Y29" s="42"/>
      <c r="Z29" s="46"/>
      <c r="AA29" s="56">
        <v>30</v>
      </c>
      <c r="AB29" s="60">
        <v>25</v>
      </c>
      <c r="AC29" s="44">
        <f t="shared" si="11"/>
        <v>0.8333333333333334</v>
      </c>
      <c r="AD29" s="42">
        <v>29</v>
      </c>
      <c r="AE29" s="45">
        <v>27</v>
      </c>
      <c r="AF29" s="44">
        <f t="shared" si="12"/>
        <v>0.9310344827586207</v>
      </c>
    </row>
    <row r="30" spans="1:32" ht="22.5">
      <c r="A30" s="74">
        <f t="shared" si="0"/>
        <v>26</v>
      </c>
      <c r="B30" s="8" t="s">
        <v>34</v>
      </c>
      <c r="C30" s="42"/>
      <c r="D30" s="43"/>
      <c r="E30" s="44"/>
      <c r="F30" s="42"/>
      <c r="G30" s="42"/>
      <c r="H30" s="46"/>
      <c r="I30" s="42">
        <v>30</v>
      </c>
      <c r="J30" s="43">
        <v>34</v>
      </c>
      <c r="K30" s="44">
        <f t="shared" si="13"/>
        <v>1.1333333333333333</v>
      </c>
      <c r="L30" s="42">
        <v>34</v>
      </c>
      <c r="M30" s="45">
        <v>21</v>
      </c>
      <c r="N30" s="44">
        <f t="shared" si="4"/>
        <v>0.6176470588235294</v>
      </c>
      <c r="O30" s="42"/>
      <c r="P30" s="50"/>
      <c r="Q30" s="49"/>
      <c r="R30" s="42"/>
      <c r="S30" s="57"/>
      <c r="T30" s="44"/>
      <c r="U30" s="42"/>
      <c r="V30" s="43"/>
      <c r="W30" s="44"/>
      <c r="X30" s="42"/>
      <c r="Y30" s="42"/>
      <c r="Z30" s="46"/>
      <c r="AA30" s="56">
        <v>40</v>
      </c>
      <c r="AB30" s="60">
        <v>41</v>
      </c>
      <c r="AC30" s="44">
        <f t="shared" si="11"/>
        <v>1.025</v>
      </c>
      <c r="AD30" s="42">
        <v>38</v>
      </c>
      <c r="AE30" s="45">
        <v>35</v>
      </c>
      <c r="AF30" s="44">
        <f t="shared" si="12"/>
        <v>0.9210526315789473</v>
      </c>
    </row>
    <row r="31" spans="1:32" ht="22.5">
      <c r="A31" s="74">
        <f t="shared" si="0"/>
        <v>27</v>
      </c>
      <c r="B31" s="8" t="s">
        <v>41</v>
      </c>
      <c r="C31" s="42"/>
      <c r="D31" s="43"/>
      <c r="E31" s="44"/>
      <c r="F31" s="42"/>
      <c r="G31" s="42"/>
      <c r="H31" s="44"/>
      <c r="I31" s="42">
        <v>20</v>
      </c>
      <c r="J31" s="43">
        <v>27</v>
      </c>
      <c r="K31" s="44">
        <f t="shared" si="13"/>
        <v>1.35</v>
      </c>
      <c r="L31" s="42">
        <v>21</v>
      </c>
      <c r="M31" s="45">
        <v>19</v>
      </c>
      <c r="N31" s="44">
        <f t="shared" si="4"/>
        <v>0.9047619047619048</v>
      </c>
      <c r="O31" s="42"/>
      <c r="P31" s="50"/>
      <c r="Q31" s="49"/>
      <c r="R31" s="42"/>
      <c r="S31" s="57"/>
      <c r="T31" s="44"/>
      <c r="U31" s="42"/>
      <c r="V31" s="43"/>
      <c r="W31" s="44"/>
      <c r="X31" s="42"/>
      <c r="Y31" s="42"/>
      <c r="Z31" s="46"/>
      <c r="AA31" s="56">
        <v>24</v>
      </c>
      <c r="AB31" s="60">
        <v>24</v>
      </c>
      <c r="AC31" s="44">
        <f t="shared" si="11"/>
        <v>1</v>
      </c>
      <c r="AD31" s="42">
        <v>23</v>
      </c>
      <c r="AE31" s="45">
        <v>22</v>
      </c>
      <c r="AF31" s="44">
        <f t="shared" si="12"/>
        <v>0.9565217391304348</v>
      </c>
    </row>
    <row r="32" spans="1:32" ht="22.5">
      <c r="A32" s="74">
        <f t="shared" si="0"/>
        <v>28</v>
      </c>
      <c r="B32" s="8" t="s">
        <v>38</v>
      </c>
      <c r="C32" s="42"/>
      <c r="D32" s="43"/>
      <c r="E32" s="44"/>
      <c r="F32" s="42"/>
      <c r="G32" s="42"/>
      <c r="H32" s="44"/>
      <c r="I32" s="42">
        <v>20</v>
      </c>
      <c r="J32" s="43">
        <v>72</v>
      </c>
      <c r="K32" s="44">
        <f t="shared" si="13"/>
        <v>3.6</v>
      </c>
      <c r="L32" s="42">
        <v>23</v>
      </c>
      <c r="M32" s="45">
        <v>16</v>
      </c>
      <c r="N32" s="44">
        <f t="shared" si="4"/>
        <v>0.6956521739130435</v>
      </c>
      <c r="O32" s="42"/>
      <c r="P32" s="50"/>
      <c r="Q32" s="49"/>
      <c r="R32" s="42"/>
      <c r="S32" s="57"/>
      <c r="T32" s="44"/>
      <c r="U32" s="42"/>
      <c r="V32" s="43"/>
      <c r="W32" s="44"/>
      <c r="X32" s="42"/>
      <c r="Y32" s="42"/>
      <c r="Z32" s="46"/>
      <c r="AA32" s="56">
        <v>30</v>
      </c>
      <c r="AB32" s="60">
        <v>52</v>
      </c>
      <c r="AC32" s="44">
        <f t="shared" si="11"/>
        <v>1.7333333333333334</v>
      </c>
      <c r="AD32" s="42">
        <v>27</v>
      </c>
      <c r="AE32" s="45">
        <v>26</v>
      </c>
      <c r="AF32" s="44">
        <f t="shared" si="12"/>
        <v>0.9629629629629629</v>
      </c>
    </row>
    <row r="33" spans="1:32" ht="22.5">
      <c r="A33" s="74">
        <f t="shared" si="0"/>
        <v>29</v>
      </c>
      <c r="B33" s="8" t="s">
        <v>46</v>
      </c>
      <c r="C33" s="42"/>
      <c r="D33" s="43"/>
      <c r="E33" s="44"/>
      <c r="F33" s="42"/>
      <c r="G33" s="42"/>
      <c r="H33" s="44"/>
      <c r="I33" s="42"/>
      <c r="J33" s="43"/>
      <c r="K33" s="44"/>
      <c r="L33" s="42"/>
      <c r="M33" s="42"/>
      <c r="N33" s="44"/>
      <c r="O33" s="42"/>
      <c r="P33" s="48"/>
      <c r="Q33" s="49"/>
      <c r="R33" s="42"/>
      <c r="S33" s="56"/>
      <c r="T33" s="46"/>
      <c r="U33" s="42"/>
      <c r="V33" s="43"/>
      <c r="W33" s="44"/>
      <c r="X33" s="12"/>
      <c r="Y33" s="12"/>
      <c r="Z33" s="46"/>
      <c r="AA33" s="56">
        <v>16</v>
      </c>
      <c r="AB33" s="60">
        <v>16</v>
      </c>
      <c r="AC33" s="44">
        <f t="shared" si="11"/>
        <v>1</v>
      </c>
      <c r="AD33" s="12">
        <v>15</v>
      </c>
      <c r="AE33" s="31">
        <v>15</v>
      </c>
      <c r="AF33" s="44">
        <f t="shared" si="12"/>
        <v>1</v>
      </c>
    </row>
    <row r="34" spans="1:32" ht="22.5">
      <c r="A34" s="74">
        <f t="shared" si="0"/>
        <v>30</v>
      </c>
      <c r="B34" s="8" t="s">
        <v>48</v>
      </c>
      <c r="C34" s="42"/>
      <c r="D34" s="43"/>
      <c r="E34" s="44"/>
      <c r="F34" s="42"/>
      <c r="G34" s="42"/>
      <c r="H34" s="44"/>
      <c r="I34" s="42"/>
      <c r="J34" s="43"/>
      <c r="K34" s="44"/>
      <c r="L34" s="42"/>
      <c r="M34" s="42"/>
      <c r="N34" s="44"/>
      <c r="O34" s="42"/>
      <c r="P34" s="48"/>
      <c r="Q34" s="49"/>
      <c r="R34" s="42"/>
      <c r="S34" s="56"/>
      <c r="T34" s="46"/>
      <c r="U34" s="42"/>
      <c r="V34" s="43"/>
      <c r="W34" s="44"/>
      <c r="X34" s="42"/>
      <c r="Y34" s="42"/>
      <c r="Z34" s="46"/>
      <c r="AA34" s="42"/>
      <c r="AB34" s="60"/>
      <c r="AC34" s="44"/>
      <c r="AD34" s="42"/>
      <c r="AE34" s="42"/>
      <c r="AF34" s="44"/>
    </row>
    <row r="35" spans="1:32" ht="14.25">
      <c r="A35" s="74">
        <f t="shared" si="0"/>
        <v>31</v>
      </c>
      <c r="B35" s="8" t="s">
        <v>53</v>
      </c>
      <c r="C35" s="42"/>
      <c r="D35" s="43"/>
      <c r="E35" s="44"/>
      <c r="F35" s="42"/>
      <c r="G35" s="42"/>
      <c r="H35" s="44"/>
      <c r="I35" s="42"/>
      <c r="J35" s="43"/>
      <c r="K35" s="44"/>
      <c r="L35" s="42"/>
      <c r="M35" s="42"/>
      <c r="N35" s="44"/>
      <c r="O35" s="42"/>
      <c r="P35" s="48"/>
      <c r="Q35" s="49"/>
      <c r="R35" s="42"/>
      <c r="S35" s="56"/>
      <c r="T35" s="46"/>
      <c r="U35" s="42">
        <v>3</v>
      </c>
      <c r="V35" s="43">
        <v>2</v>
      </c>
      <c r="W35" s="44">
        <f>V35/U35</f>
        <v>0.6666666666666666</v>
      </c>
      <c r="X35" s="42">
        <v>3</v>
      </c>
      <c r="Y35" s="42">
        <v>2</v>
      </c>
      <c r="Z35" s="46">
        <f>Y35/X35</f>
        <v>0.6666666666666666</v>
      </c>
      <c r="AA35" s="56">
        <v>2</v>
      </c>
      <c r="AB35" s="60"/>
      <c r="AC35" s="44">
        <f>AB35/AA35</f>
        <v>0</v>
      </c>
      <c r="AD35" s="42">
        <v>2</v>
      </c>
      <c r="AE35" s="45">
        <v>2</v>
      </c>
      <c r="AF35" s="44">
        <f>AE35/AD35</f>
        <v>1</v>
      </c>
    </row>
    <row r="36" spans="1:32" ht="14.25" customHeight="1">
      <c r="A36" s="74">
        <f t="shared" si="0"/>
        <v>32</v>
      </c>
      <c r="B36" s="8" t="s">
        <v>70</v>
      </c>
      <c r="C36" s="42"/>
      <c r="D36" s="43"/>
      <c r="E36" s="44"/>
      <c r="F36" s="42"/>
      <c r="G36" s="42"/>
      <c r="H36" s="44"/>
      <c r="I36" s="42"/>
      <c r="J36" s="43"/>
      <c r="K36" s="44"/>
      <c r="L36" s="42"/>
      <c r="M36" s="42"/>
      <c r="N36" s="44"/>
      <c r="O36" s="42">
        <v>35</v>
      </c>
      <c r="P36" s="43">
        <v>49</v>
      </c>
      <c r="Q36" s="51">
        <f>P36/O36</f>
        <v>1.4</v>
      </c>
      <c r="R36" s="42">
        <v>35</v>
      </c>
      <c r="S36" s="56">
        <v>30</v>
      </c>
      <c r="T36" s="46">
        <f>S36/R36</f>
        <v>0.8571428571428571</v>
      </c>
      <c r="U36" s="42"/>
      <c r="V36" s="43"/>
      <c r="W36" s="44"/>
      <c r="X36" s="42"/>
      <c r="Y36" s="42"/>
      <c r="Z36" s="46"/>
      <c r="AA36" s="42"/>
      <c r="AB36" s="43"/>
      <c r="AC36" s="44"/>
      <c r="AD36" s="42"/>
      <c r="AE36" s="42"/>
      <c r="AF36" s="44"/>
    </row>
    <row r="37" spans="1:32" ht="22.5">
      <c r="A37" s="74">
        <f t="shared" si="0"/>
        <v>33</v>
      </c>
      <c r="B37" s="8" t="s">
        <v>71</v>
      </c>
      <c r="C37" s="42"/>
      <c r="D37" s="43"/>
      <c r="E37" s="44"/>
      <c r="F37" s="42"/>
      <c r="G37" s="42"/>
      <c r="H37" s="44"/>
      <c r="I37" s="42"/>
      <c r="J37" s="43"/>
      <c r="K37" s="44"/>
      <c r="L37" s="42"/>
      <c r="M37" s="42"/>
      <c r="N37" s="44"/>
      <c r="O37" s="42">
        <v>35</v>
      </c>
      <c r="P37" s="43">
        <v>21</v>
      </c>
      <c r="Q37" s="51">
        <f>P37/O37</f>
        <v>0.6</v>
      </c>
      <c r="R37" s="42">
        <v>35</v>
      </c>
      <c r="S37" s="56">
        <v>28</v>
      </c>
      <c r="T37" s="46">
        <f>S37/R37</f>
        <v>0.8</v>
      </c>
      <c r="U37" s="42"/>
      <c r="V37" s="43"/>
      <c r="W37" s="44"/>
      <c r="X37" s="42"/>
      <c r="Y37" s="42"/>
      <c r="Z37" s="46"/>
      <c r="AA37" s="42"/>
      <c r="AB37" s="43"/>
      <c r="AC37" s="44"/>
      <c r="AD37" s="42"/>
      <c r="AE37" s="42"/>
      <c r="AF37" s="44"/>
    </row>
  </sheetData>
  <sheetProtection/>
  <mergeCells count="7">
    <mergeCell ref="C1:T1"/>
    <mergeCell ref="U1:AF1"/>
    <mergeCell ref="C2:H2"/>
    <mergeCell ref="I2:N2"/>
    <mergeCell ref="O2:T2"/>
    <mergeCell ref="U2:Z2"/>
    <mergeCell ref="AA2:A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37"/>
  <sheetViews>
    <sheetView workbookViewId="0" topLeftCell="A19">
      <selection activeCell="Q4" sqref="Q4:Q10"/>
    </sheetView>
  </sheetViews>
  <sheetFormatPr defaultColWidth="9.00390625" defaultRowHeight="14.25"/>
  <cols>
    <col min="2" max="2" width="12.125" style="0" customWidth="1"/>
  </cols>
  <sheetData>
    <row r="1" spans="1:62" ht="14.25" customHeight="1">
      <c r="A1" s="15"/>
      <c r="C1" s="16" t="s">
        <v>4</v>
      </c>
      <c r="D1" s="17"/>
      <c r="E1" s="17"/>
      <c r="F1" s="17"/>
      <c r="G1" s="17"/>
      <c r="H1" s="17"/>
      <c r="I1" s="33" t="s">
        <v>5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52"/>
      <c r="AA1" s="53" t="s">
        <v>6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8"/>
      <c r="AM1" s="16" t="s">
        <v>7</v>
      </c>
      <c r="AN1" s="59"/>
      <c r="AO1" s="59"/>
      <c r="AP1" s="59"/>
      <c r="AQ1" s="59"/>
      <c r="AR1" s="64"/>
      <c r="AS1" s="16" t="s">
        <v>8</v>
      </c>
      <c r="AT1" s="59"/>
      <c r="AU1" s="59"/>
      <c r="AV1" s="59"/>
      <c r="AW1" s="59"/>
      <c r="AX1" s="64"/>
      <c r="AY1" s="16" t="s">
        <v>9</v>
      </c>
      <c r="AZ1" s="17"/>
      <c r="BA1" s="17"/>
      <c r="BB1" s="17"/>
      <c r="BC1" s="17"/>
      <c r="BD1" s="70"/>
      <c r="BE1" s="16" t="s">
        <v>10</v>
      </c>
      <c r="BF1" s="71"/>
      <c r="BG1" s="71"/>
      <c r="BH1" s="71"/>
      <c r="BI1" s="71"/>
      <c r="BJ1" s="72"/>
    </row>
    <row r="2" spans="1:62" ht="14.25">
      <c r="A2" s="15"/>
      <c r="B2" s="18"/>
      <c r="C2" s="19"/>
      <c r="D2" s="20"/>
      <c r="E2" s="20"/>
      <c r="F2" s="20"/>
      <c r="G2" s="20"/>
      <c r="H2" s="20"/>
      <c r="I2" s="35" t="s">
        <v>11</v>
      </c>
      <c r="J2" s="36"/>
      <c r="K2" s="37"/>
      <c r="L2" s="36"/>
      <c r="M2" s="36"/>
      <c r="N2" s="36"/>
      <c r="O2" s="35" t="s">
        <v>12</v>
      </c>
      <c r="P2" s="36"/>
      <c r="Q2" s="36"/>
      <c r="R2" s="36"/>
      <c r="S2" s="36"/>
      <c r="T2" s="36"/>
      <c r="U2" s="35" t="s">
        <v>13</v>
      </c>
      <c r="V2" s="36"/>
      <c r="W2" s="36"/>
      <c r="X2" s="36"/>
      <c r="Y2" s="36"/>
      <c r="Z2" s="36"/>
      <c r="AA2" s="35" t="s">
        <v>11</v>
      </c>
      <c r="AB2" s="35"/>
      <c r="AC2" s="36"/>
      <c r="AD2" s="36"/>
      <c r="AE2" s="36"/>
      <c r="AF2" s="36"/>
      <c r="AG2" s="35" t="s">
        <v>12</v>
      </c>
      <c r="AH2" s="36"/>
      <c r="AI2" s="36"/>
      <c r="AJ2" s="36"/>
      <c r="AK2" s="36"/>
      <c r="AL2" s="36"/>
      <c r="AM2" s="19"/>
      <c r="AN2" s="20"/>
      <c r="AO2" s="20"/>
      <c r="AP2" s="20"/>
      <c r="AQ2" s="20"/>
      <c r="AR2" s="65"/>
      <c r="AS2" s="19"/>
      <c r="AT2" s="20"/>
      <c r="AU2" s="20"/>
      <c r="AV2" s="20"/>
      <c r="AW2" s="20"/>
      <c r="AX2" s="65"/>
      <c r="AY2" s="19"/>
      <c r="AZ2" s="20"/>
      <c r="BA2" s="20"/>
      <c r="BB2" s="20"/>
      <c r="BC2" s="20"/>
      <c r="BD2" s="65"/>
      <c r="BE2" s="19"/>
      <c r="BF2" s="20"/>
      <c r="BG2" s="20"/>
      <c r="BH2" s="20"/>
      <c r="BI2" s="20"/>
      <c r="BJ2" s="65"/>
    </row>
    <row r="3" spans="1:62" ht="48">
      <c r="A3" s="15" t="s">
        <v>2</v>
      </c>
      <c r="B3" s="21" t="s">
        <v>78</v>
      </c>
      <c r="C3" s="22" t="s">
        <v>468</v>
      </c>
      <c r="D3" s="23" t="s">
        <v>15</v>
      </c>
      <c r="E3" s="24" t="s">
        <v>16</v>
      </c>
      <c r="F3" s="25" t="s">
        <v>17</v>
      </c>
      <c r="G3" s="26" t="s">
        <v>18</v>
      </c>
      <c r="H3" s="27" t="s">
        <v>19</v>
      </c>
      <c r="I3" s="38" t="s">
        <v>21</v>
      </c>
      <c r="J3" s="23" t="s">
        <v>15</v>
      </c>
      <c r="K3" s="39" t="s">
        <v>16</v>
      </c>
      <c r="L3" s="25" t="s">
        <v>17</v>
      </c>
      <c r="M3" s="26" t="s">
        <v>18</v>
      </c>
      <c r="N3" s="40" t="s">
        <v>19</v>
      </c>
      <c r="O3" s="41" t="s">
        <v>22</v>
      </c>
      <c r="P3" s="23" t="s">
        <v>15</v>
      </c>
      <c r="Q3" s="39" t="s">
        <v>16</v>
      </c>
      <c r="R3" s="25" t="s">
        <v>17</v>
      </c>
      <c r="S3" s="26" t="s">
        <v>18</v>
      </c>
      <c r="T3" s="40" t="s">
        <v>23</v>
      </c>
      <c r="U3" s="41" t="s">
        <v>24</v>
      </c>
      <c r="V3" s="23" t="s">
        <v>15</v>
      </c>
      <c r="W3" s="47" t="s">
        <v>16</v>
      </c>
      <c r="X3" s="25" t="s">
        <v>25</v>
      </c>
      <c r="Y3" s="55" t="s">
        <v>26</v>
      </c>
      <c r="Z3" s="40" t="s">
        <v>23</v>
      </c>
      <c r="AA3" s="38" t="s">
        <v>27</v>
      </c>
      <c r="AB3" s="23" t="s">
        <v>15</v>
      </c>
      <c r="AC3" s="39" t="s">
        <v>16</v>
      </c>
      <c r="AD3" s="25" t="s">
        <v>17</v>
      </c>
      <c r="AE3" s="26" t="s">
        <v>18</v>
      </c>
      <c r="AF3" s="40" t="s">
        <v>19</v>
      </c>
      <c r="AG3" s="38" t="s">
        <v>28</v>
      </c>
      <c r="AH3" s="23" t="s">
        <v>15</v>
      </c>
      <c r="AI3" s="39" t="s">
        <v>16</v>
      </c>
      <c r="AJ3" s="25" t="s">
        <v>17</v>
      </c>
      <c r="AK3" s="26" t="s">
        <v>18</v>
      </c>
      <c r="AL3" s="40" t="s">
        <v>19</v>
      </c>
      <c r="AM3" s="22" t="s">
        <v>29</v>
      </c>
      <c r="AN3" s="23" t="s">
        <v>30</v>
      </c>
      <c r="AO3" s="66" t="s">
        <v>16</v>
      </c>
      <c r="AP3" s="25" t="s">
        <v>17</v>
      </c>
      <c r="AQ3" s="26" t="s">
        <v>18</v>
      </c>
      <c r="AR3" s="67" t="s">
        <v>31</v>
      </c>
      <c r="AS3" s="22" t="s">
        <v>29</v>
      </c>
      <c r="AT3" s="23" t="s">
        <v>30</v>
      </c>
      <c r="AU3" s="66" t="s">
        <v>16</v>
      </c>
      <c r="AV3" s="25" t="s">
        <v>17</v>
      </c>
      <c r="AW3" s="26" t="s">
        <v>18</v>
      </c>
      <c r="AX3" s="67" t="s">
        <v>31</v>
      </c>
      <c r="AY3" s="22" t="s">
        <v>29</v>
      </c>
      <c r="AZ3" s="23" t="s">
        <v>30</v>
      </c>
      <c r="BA3" s="66" t="s">
        <v>16</v>
      </c>
      <c r="BB3" s="25" t="s">
        <v>17</v>
      </c>
      <c r="BC3" s="26" t="s">
        <v>18</v>
      </c>
      <c r="BD3" s="67" t="s">
        <v>31</v>
      </c>
      <c r="BE3" s="22" t="s">
        <v>29</v>
      </c>
      <c r="BF3" s="23" t="s">
        <v>30</v>
      </c>
      <c r="BG3" s="66" t="s">
        <v>16</v>
      </c>
      <c r="BH3" s="25" t="s">
        <v>17</v>
      </c>
      <c r="BI3" s="26" t="s">
        <v>18</v>
      </c>
      <c r="BJ3" s="67" t="s">
        <v>31</v>
      </c>
    </row>
    <row r="4" spans="1:62" ht="14.25" customHeight="1">
      <c r="A4" s="6">
        <v>22</v>
      </c>
      <c r="B4" s="8" t="s">
        <v>58</v>
      </c>
      <c r="C4" s="9">
        <v>55</v>
      </c>
      <c r="D4" s="28">
        <f aca="true" t="shared" si="0" ref="D4:D37">J4+P4+V4+AB4+AH4+AN4+AT4+AZ4+BF4</f>
        <v>39</v>
      </c>
      <c r="E4" s="29">
        <v>0.7090909090909091</v>
      </c>
      <c r="F4" s="9">
        <v>51</v>
      </c>
      <c r="G4" s="30">
        <v>47</v>
      </c>
      <c r="H4" s="29">
        <v>0.9215686274509803</v>
      </c>
      <c r="I4" s="42">
        <v>10</v>
      </c>
      <c r="J4" s="43">
        <v>4</v>
      </c>
      <c r="K4" s="44">
        <f>J4/I4</f>
        <v>0.4</v>
      </c>
      <c r="L4" s="42">
        <v>6</v>
      </c>
      <c r="M4" s="42">
        <v>6</v>
      </c>
      <c r="N4" s="44">
        <f>M4/L4</f>
        <v>1</v>
      </c>
      <c r="O4" s="42">
        <v>6</v>
      </c>
      <c r="P4" s="43"/>
      <c r="Q4" s="44">
        <f aca="true" t="shared" si="1" ref="Q4:Q31">P4/O4</f>
        <v>0</v>
      </c>
      <c r="R4" s="42">
        <v>10</v>
      </c>
      <c r="S4" s="42">
        <v>7</v>
      </c>
      <c r="T4" s="44">
        <f aca="true" t="shared" si="2" ref="T4:T31">S4/R4</f>
        <v>0.7</v>
      </c>
      <c r="U4" s="42"/>
      <c r="V4" s="48"/>
      <c r="W4" s="49"/>
      <c r="X4" s="42"/>
      <c r="Y4" s="56"/>
      <c r="Z4" s="46"/>
      <c r="AA4" s="42">
        <v>6</v>
      </c>
      <c r="AB4" s="43">
        <v>4</v>
      </c>
      <c r="AC4" s="44">
        <f>AB4/AA4</f>
        <v>0.6666666666666666</v>
      </c>
      <c r="AD4" s="12">
        <v>6</v>
      </c>
      <c r="AE4" s="12">
        <v>6</v>
      </c>
      <c r="AF4" s="46">
        <f>AE4/AD4</f>
        <v>1</v>
      </c>
      <c r="AG4" s="56">
        <v>3</v>
      </c>
      <c r="AH4" s="60">
        <v>1</v>
      </c>
      <c r="AI4" s="44">
        <f>AH4/AG4</f>
        <v>0.3333333333333333</v>
      </c>
      <c r="AJ4" s="12">
        <v>3</v>
      </c>
      <c r="AK4" s="31">
        <v>2</v>
      </c>
      <c r="AL4" s="44">
        <f>AK4/AJ4</f>
        <v>0.6666666666666666</v>
      </c>
      <c r="AM4" s="42"/>
      <c r="AN4" s="43"/>
      <c r="AO4" s="51"/>
      <c r="AP4" s="12"/>
      <c r="AQ4" s="68"/>
      <c r="AR4" s="69"/>
      <c r="AS4" s="42">
        <v>30</v>
      </c>
      <c r="AT4" s="43">
        <v>30</v>
      </c>
      <c r="AU4" s="49">
        <f>AT4/AS4</f>
        <v>1</v>
      </c>
      <c r="AV4" s="42">
        <v>26</v>
      </c>
      <c r="AW4" s="68">
        <v>26</v>
      </c>
      <c r="AX4" s="69">
        <f>AW4/AV4</f>
        <v>1</v>
      </c>
      <c r="AY4" s="42"/>
      <c r="AZ4" s="43"/>
      <c r="BA4" s="49"/>
      <c r="BB4" s="42"/>
      <c r="BC4" s="42"/>
      <c r="BD4" s="46"/>
      <c r="BE4" s="42"/>
      <c r="BF4" s="43"/>
      <c r="BG4" s="49"/>
      <c r="BH4" s="42"/>
      <c r="BI4" s="42"/>
      <c r="BJ4" s="46"/>
    </row>
    <row r="5" spans="1:62" ht="22.5" customHeight="1">
      <c r="A5" s="6">
        <v>9</v>
      </c>
      <c r="B5" s="8" t="s">
        <v>43</v>
      </c>
      <c r="C5" s="9">
        <v>80</v>
      </c>
      <c r="D5" s="28">
        <f t="shared" si="0"/>
        <v>24</v>
      </c>
      <c r="E5" s="29">
        <v>0.3</v>
      </c>
      <c r="F5" s="9">
        <v>77</v>
      </c>
      <c r="G5" s="30">
        <v>68</v>
      </c>
      <c r="H5" s="29">
        <v>0.8831168831168831</v>
      </c>
      <c r="I5" s="42"/>
      <c r="J5" s="43"/>
      <c r="K5" s="44"/>
      <c r="L5" s="42"/>
      <c r="M5" s="42"/>
      <c r="N5" s="44"/>
      <c r="O5" s="42">
        <v>44</v>
      </c>
      <c r="P5" s="43">
        <v>4</v>
      </c>
      <c r="Q5" s="44">
        <f t="shared" si="1"/>
        <v>0.09090909090909091</v>
      </c>
      <c r="R5" s="42">
        <v>46</v>
      </c>
      <c r="S5" s="45">
        <v>41</v>
      </c>
      <c r="T5" s="44">
        <f t="shared" si="2"/>
        <v>0.8913043478260869</v>
      </c>
      <c r="U5" s="42"/>
      <c r="V5" s="50"/>
      <c r="W5" s="49"/>
      <c r="X5" s="42"/>
      <c r="Y5" s="57"/>
      <c r="Z5" s="44"/>
      <c r="AA5" s="42"/>
      <c r="AB5" s="43"/>
      <c r="AC5" s="44"/>
      <c r="AD5" s="42"/>
      <c r="AE5" s="42"/>
      <c r="AF5" s="46"/>
      <c r="AG5" s="56">
        <v>26</v>
      </c>
      <c r="AH5" s="60">
        <v>10</v>
      </c>
      <c r="AI5" s="44">
        <f>AH5/AG5</f>
        <v>0.38461538461538464</v>
      </c>
      <c r="AJ5" s="42">
        <v>24</v>
      </c>
      <c r="AK5" s="45">
        <v>21</v>
      </c>
      <c r="AL5" s="44">
        <f>AK5/AJ5</f>
        <v>0.875</v>
      </c>
      <c r="AM5" s="61"/>
      <c r="AN5" s="62"/>
      <c r="AO5" s="51"/>
      <c r="AP5" s="42"/>
      <c r="AQ5" s="68"/>
      <c r="AR5" s="69"/>
      <c r="AS5" s="42"/>
      <c r="AT5" s="43"/>
      <c r="AU5" s="49"/>
      <c r="AV5" s="42"/>
      <c r="AW5" s="68"/>
      <c r="AX5" s="69"/>
      <c r="AY5" s="42"/>
      <c r="AZ5" s="43"/>
      <c r="BA5" s="49"/>
      <c r="BB5" s="42"/>
      <c r="BC5" s="42"/>
      <c r="BD5" s="46"/>
      <c r="BE5" s="42">
        <v>10</v>
      </c>
      <c r="BF5" s="43">
        <v>10</v>
      </c>
      <c r="BG5" s="49">
        <f>BF5/BE5</f>
        <v>1</v>
      </c>
      <c r="BH5" s="42">
        <v>7</v>
      </c>
      <c r="BI5" s="42">
        <v>6</v>
      </c>
      <c r="BJ5" s="46">
        <f>BI5/BH5</f>
        <v>0.8571428571428571</v>
      </c>
    </row>
    <row r="6" spans="1:62" ht="22.5">
      <c r="A6" s="6">
        <v>10</v>
      </c>
      <c r="B6" s="8" t="s">
        <v>44</v>
      </c>
      <c r="C6" s="9">
        <v>97</v>
      </c>
      <c r="D6" s="28">
        <f t="shared" si="0"/>
        <v>72</v>
      </c>
      <c r="E6" s="29">
        <v>0.7422680412371134</v>
      </c>
      <c r="F6" s="9">
        <v>90</v>
      </c>
      <c r="G6" s="30">
        <v>85</v>
      </c>
      <c r="H6" s="29">
        <v>0.9444444444444444</v>
      </c>
      <c r="I6" s="42"/>
      <c r="J6" s="43"/>
      <c r="K6" s="44"/>
      <c r="L6" s="42"/>
      <c r="M6" s="42"/>
      <c r="N6" s="44"/>
      <c r="O6" s="42">
        <v>20</v>
      </c>
      <c r="P6" s="43">
        <v>4</v>
      </c>
      <c r="Q6" s="44">
        <f t="shared" si="1"/>
        <v>0.2</v>
      </c>
      <c r="R6" s="42">
        <v>16</v>
      </c>
      <c r="S6" s="45">
        <v>14</v>
      </c>
      <c r="T6" s="44">
        <f t="shared" si="2"/>
        <v>0.875</v>
      </c>
      <c r="U6" s="42"/>
      <c r="V6" s="50"/>
      <c r="W6" s="49"/>
      <c r="X6" s="42"/>
      <c r="Y6" s="57"/>
      <c r="Z6" s="44"/>
      <c r="AA6" s="42"/>
      <c r="AB6" s="43"/>
      <c r="AC6" s="44"/>
      <c r="AD6" s="42"/>
      <c r="AE6" s="42"/>
      <c r="AF6" s="46"/>
      <c r="AG6" s="56">
        <v>19</v>
      </c>
      <c r="AH6" s="60">
        <v>10</v>
      </c>
      <c r="AI6" s="44">
        <f>AH6/AG6</f>
        <v>0.5263157894736842</v>
      </c>
      <c r="AJ6" s="42">
        <v>19</v>
      </c>
      <c r="AK6" s="45">
        <v>17</v>
      </c>
      <c r="AL6" s="44">
        <f>AK6/AJ6</f>
        <v>0.8947368421052632</v>
      </c>
      <c r="AM6" s="61"/>
      <c r="AN6" s="62"/>
      <c r="AO6" s="51"/>
      <c r="AP6" s="42"/>
      <c r="AQ6" s="68"/>
      <c r="AR6" s="69"/>
      <c r="AS6" s="42">
        <v>31</v>
      </c>
      <c r="AT6" s="43">
        <v>31</v>
      </c>
      <c r="AU6" s="49">
        <f>AT6/AS6</f>
        <v>1</v>
      </c>
      <c r="AV6" s="6">
        <v>31</v>
      </c>
      <c r="AW6" s="68">
        <v>31</v>
      </c>
      <c r="AX6" s="69">
        <f>AW6/AV6</f>
        <v>1</v>
      </c>
      <c r="AY6" s="42">
        <v>22</v>
      </c>
      <c r="AZ6" s="43">
        <v>22</v>
      </c>
      <c r="BA6" s="49">
        <f>AZ6/AY6</f>
        <v>1</v>
      </c>
      <c r="BB6" s="42">
        <v>22</v>
      </c>
      <c r="BC6" s="42">
        <v>21</v>
      </c>
      <c r="BD6" s="46">
        <f>BC6/BB6</f>
        <v>0.9545454545454546</v>
      </c>
      <c r="BE6" s="42">
        <v>5</v>
      </c>
      <c r="BF6" s="43">
        <v>5</v>
      </c>
      <c r="BG6" s="49">
        <f>BF6/BE6</f>
        <v>1</v>
      </c>
      <c r="BH6" s="42">
        <v>2</v>
      </c>
      <c r="BI6" s="42">
        <v>2</v>
      </c>
      <c r="BJ6" s="46">
        <f>BI6/BH6</f>
        <v>1</v>
      </c>
    </row>
    <row r="7" spans="1:62" ht="22.5">
      <c r="A7" s="6">
        <v>25</v>
      </c>
      <c r="B7" s="8" t="s">
        <v>62</v>
      </c>
      <c r="C7" s="9">
        <v>100</v>
      </c>
      <c r="D7" s="28">
        <f t="shared" si="0"/>
        <v>60</v>
      </c>
      <c r="E7" s="29">
        <v>0.6</v>
      </c>
      <c r="F7" s="9">
        <v>79</v>
      </c>
      <c r="G7" s="30">
        <v>71</v>
      </c>
      <c r="H7" s="29">
        <v>0.8987341772151899</v>
      </c>
      <c r="I7" s="42">
        <v>30</v>
      </c>
      <c r="J7" s="43">
        <v>4</v>
      </c>
      <c r="K7" s="44">
        <f aca="true" t="shared" si="3" ref="K7:K12">J7/I7</f>
        <v>0.13333333333333333</v>
      </c>
      <c r="L7" s="42">
        <v>17</v>
      </c>
      <c r="M7" s="45">
        <v>16</v>
      </c>
      <c r="N7" s="44">
        <f aca="true" t="shared" si="4" ref="N7:N12">M7/L7</f>
        <v>0.9411764705882353</v>
      </c>
      <c r="O7" s="42">
        <v>19</v>
      </c>
      <c r="P7" s="43">
        <v>5</v>
      </c>
      <c r="Q7" s="44">
        <f t="shared" si="1"/>
        <v>0.2631578947368421</v>
      </c>
      <c r="R7" s="42">
        <v>11</v>
      </c>
      <c r="S7" s="45">
        <v>9</v>
      </c>
      <c r="T7" s="44">
        <f t="shared" si="2"/>
        <v>0.8181818181818182</v>
      </c>
      <c r="U7" s="42"/>
      <c r="V7" s="50"/>
      <c r="W7" s="49"/>
      <c r="X7" s="42"/>
      <c r="Y7" s="57"/>
      <c r="Z7" s="44"/>
      <c r="AA7" s="42"/>
      <c r="AB7" s="43"/>
      <c r="AC7" s="44"/>
      <c r="AD7" s="42"/>
      <c r="AE7" s="42"/>
      <c r="AF7" s="46"/>
      <c r="AG7" s="42"/>
      <c r="AH7" s="60"/>
      <c r="AI7" s="44"/>
      <c r="AJ7" s="42"/>
      <c r="AK7" s="45"/>
      <c r="AL7" s="44"/>
      <c r="AM7" s="42"/>
      <c r="AN7" s="43"/>
      <c r="AO7" s="51"/>
      <c r="AP7" s="42"/>
      <c r="AQ7" s="68"/>
      <c r="AR7" s="69"/>
      <c r="AS7" s="42">
        <v>51</v>
      </c>
      <c r="AT7" s="43">
        <v>51</v>
      </c>
      <c r="AU7" s="49">
        <f>AT7/AS7</f>
        <v>1</v>
      </c>
      <c r="AV7" s="42">
        <v>51</v>
      </c>
      <c r="AW7" s="68">
        <v>46</v>
      </c>
      <c r="AX7" s="69">
        <f>AW7/AV7</f>
        <v>0.9019607843137255</v>
      </c>
      <c r="AY7" s="42"/>
      <c r="AZ7" s="43"/>
      <c r="BA7" s="49"/>
      <c r="BB7" s="42"/>
      <c r="BC7" s="42"/>
      <c r="BD7" s="46"/>
      <c r="BE7" s="42"/>
      <c r="BF7" s="43"/>
      <c r="BG7" s="49"/>
      <c r="BH7" s="42"/>
      <c r="BI7" s="42"/>
      <c r="BJ7" s="46"/>
    </row>
    <row r="8" spans="1:62" ht="14.25" customHeight="1">
      <c r="A8" s="6">
        <v>15</v>
      </c>
      <c r="B8" s="8" t="s">
        <v>49</v>
      </c>
      <c r="C8" s="12">
        <v>45</v>
      </c>
      <c r="D8" s="28">
        <f t="shared" si="0"/>
        <v>22</v>
      </c>
      <c r="E8" s="29">
        <v>0.4888888888888889</v>
      </c>
      <c r="F8" s="12">
        <v>43</v>
      </c>
      <c r="G8" s="31">
        <v>37</v>
      </c>
      <c r="H8" s="32">
        <v>0.8604651162790697</v>
      </c>
      <c r="I8" s="42">
        <v>17</v>
      </c>
      <c r="J8" s="43">
        <v>8</v>
      </c>
      <c r="K8" s="44">
        <f t="shared" si="3"/>
        <v>0.47058823529411764</v>
      </c>
      <c r="L8" s="42">
        <v>18</v>
      </c>
      <c r="M8" s="42">
        <v>15</v>
      </c>
      <c r="N8" s="44">
        <f t="shared" si="4"/>
        <v>0.8333333333333334</v>
      </c>
      <c r="O8" s="42">
        <v>15</v>
      </c>
      <c r="P8" s="43">
        <v>4</v>
      </c>
      <c r="Q8" s="44">
        <f t="shared" si="1"/>
        <v>0.26666666666666666</v>
      </c>
      <c r="R8" s="42">
        <v>15</v>
      </c>
      <c r="S8" s="42">
        <v>12</v>
      </c>
      <c r="T8" s="44">
        <f t="shared" si="2"/>
        <v>0.8</v>
      </c>
      <c r="U8" s="42"/>
      <c r="V8" s="48"/>
      <c r="W8" s="49"/>
      <c r="X8" s="42"/>
      <c r="Y8" s="56"/>
      <c r="Z8" s="46"/>
      <c r="AA8" s="42">
        <v>8</v>
      </c>
      <c r="AB8" s="43">
        <v>8</v>
      </c>
      <c r="AC8" s="44">
        <f>AB8/AA8</f>
        <v>1</v>
      </c>
      <c r="AD8" s="12">
        <v>5</v>
      </c>
      <c r="AE8" s="12">
        <v>5</v>
      </c>
      <c r="AF8" s="46">
        <f>AE8/AD8</f>
        <v>1</v>
      </c>
      <c r="AG8" s="56">
        <v>5</v>
      </c>
      <c r="AH8" s="60">
        <v>2</v>
      </c>
      <c r="AI8" s="44">
        <f>AH8/AG8</f>
        <v>0.4</v>
      </c>
      <c r="AJ8" s="12">
        <v>5</v>
      </c>
      <c r="AK8" s="31">
        <v>5</v>
      </c>
      <c r="AL8" s="44">
        <f>AK8/AJ8</f>
        <v>1</v>
      </c>
      <c r="AM8" s="63"/>
      <c r="AN8" s="62"/>
      <c r="AO8" s="51"/>
      <c r="AP8" s="12"/>
      <c r="AQ8" s="68"/>
      <c r="AR8" s="69"/>
      <c r="AS8" s="42"/>
      <c r="AT8" s="43"/>
      <c r="AU8" s="49"/>
      <c r="AV8" s="12"/>
      <c r="AW8" s="68"/>
      <c r="AX8" s="69"/>
      <c r="AY8" s="42"/>
      <c r="AZ8" s="43"/>
      <c r="BA8" s="49"/>
      <c r="BB8" s="42"/>
      <c r="BC8" s="42"/>
      <c r="BD8" s="46"/>
      <c r="BE8" s="42"/>
      <c r="BF8" s="43"/>
      <c r="BG8" s="49"/>
      <c r="BH8" s="42"/>
      <c r="BI8" s="42"/>
      <c r="BJ8" s="46"/>
    </row>
    <row r="9" spans="1:62" ht="22.5" customHeight="1">
      <c r="A9" s="6">
        <v>20</v>
      </c>
      <c r="B9" s="8" t="s">
        <v>56</v>
      </c>
      <c r="C9" s="9">
        <v>85</v>
      </c>
      <c r="D9" s="28">
        <f t="shared" si="0"/>
        <v>39</v>
      </c>
      <c r="E9" s="29">
        <v>0.4588235294117647</v>
      </c>
      <c r="F9" s="9">
        <v>82</v>
      </c>
      <c r="G9" s="30">
        <v>69</v>
      </c>
      <c r="H9" s="29">
        <v>0.8414634146341463</v>
      </c>
      <c r="I9" s="42">
        <v>25</v>
      </c>
      <c r="J9" s="43">
        <v>14</v>
      </c>
      <c r="K9" s="44">
        <f t="shared" si="3"/>
        <v>0.56</v>
      </c>
      <c r="L9" s="42">
        <v>25</v>
      </c>
      <c r="M9" s="45">
        <v>21</v>
      </c>
      <c r="N9" s="44">
        <f t="shared" si="4"/>
        <v>0.84</v>
      </c>
      <c r="O9" s="42">
        <v>16</v>
      </c>
      <c r="P9" s="43">
        <v>5</v>
      </c>
      <c r="Q9" s="44">
        <f t="shared" si="1"/>
        <v>0.3125</v>
      </c>
      <c r="R9" s="42">
        <v>12</v>
      </c>
      <c r="S9" s="45">
        <v>8</v>
      </c>
      <c r="T9" s="44">
        <f t="shared" si="2"/>
        <v>0.6666666666666666</v>
      </c>
      <c r="U9" s="42"/>
      <c r="V9" s="50"/>
      <c r="W9" s="49"/>
      <c r="X9" s="42"/>
      <c r="Y9" s="57"/>
      <c r="Z9" s="44"/>
      <c r="AA9" s="42">
        <v>10</v>
      </c>
      <c r="AB9" s="43">
        <v>7</v>
      </c>
      <c r="AC9" s="44">
        <f>AB9/AA9</f>
        <v>0.7</v>
      </c>
      <c r="AD9" s="42">
        <v>10</v>
      </c>
      <c r="AE9" s="42">
        <v>9</v>
      </c>
      <c r="AF9" s="46">
        <f>AE9/AD9</f>
        <v>0.9</v>
      </c>
      <c r="AG9" s="56">
        <v>14</v>
      </c>
      <c r="AH9" s="60">
        <v>5</v>
      </c>
      <c r="AI9" s="44">
        <f>AH9/AG9</f>
        <v>0.35714285714285715</v>
      </c>
      <c r="AJ9" s="42">
        <v>14</v>
      </c>
      <c r="AK9" s="45">
        <v>12</v>
      </c>
      <c r="AL9" s="44">
        <f>AK9/AJ9</f>
        <v>0.8571428571428571</v>
      </c>
      <c r="AM9" s="42">
        <v>20</v>
      </c>
      <c r="AN9" s="43">
        <v>8</v>
      </c>
      <c r="AO9" s="51">
        <f>AN9/AM9</f>
        <v>0.4</v>
      </c>
      <c r="AP9" s="42">
        <v>21</v>
      </c>
      <c r="AQ9" s="68">
        <v>19</v>
      </c>
      <c r="AR9" s="69">
        <f>AQ9/AP9</f>
        <v>0.9047619047619048</v>
      </c>
      <c r="AS9" s="42"/>
      <c r="AT9" s="43"/>
      <c r="AU9" s="49"/>
      <c r="AV9" s="6"/>
      <c r="AW9" s="68"/>
      <c r="AX9" s="69"/>
      <c r="AY9" s="42"/>
      <c r="AZ9" s="43"/>
      <c r="BA9" s="49"/>
      <c r="BB9" s="42"/>
      <c r="BC9" s="42"/>
      <c r="BD9" s="46"/>
      <c r="BE9" s="42"/>
      <c r="BF9" s="43"/>
      <c r="BG9" s="49"/>
      <c r="BH9" s="42"/>
      <c r="BI9" s="42"/>
      <c r="BJ9" s="46"/>
    </row>
    <row r="10" spans="1:62" ht="14.25">
      <c r="A10" s="6">
        <v>21</v>
      </c>
      <c r="B10" s="8" t="s">
        <v>57</v>
      </c>
      <c r="C10" s="9">
        <v>45</v>
      </c>
      <c r="D10" s="28">
        <f t="shared" si="0"/>
        <v>22</v>
      </c>
      <c r="E10" s="29">
        <v>0.4888888888888889</v>
      </c>
      <c r="F10" s="9">
        <v>44</v>
      </c>
      <c r="G10" s="30">
        <v>38</v>
      </c>
      <c r="H10" s="29">
        <v>0.8636363636363636</v>
      </c>
      <c r="I10" s="42">
        <v>20</v>
      </c>
      <c r="J10" s="43">
        <v>9</v>
      </c>
      <c r="K10" s="44">
        <f t="shared" si="3"/>
        <v>0.45</v>
      </c>
      <c r="L10" s="42">
        <v>21</v>
      </c>
      <c r="M10" s="45">
        <v>18</v>
      </c>
      <c r="N10" s="44">
        <f t="shared" si="4"/>
        <v>0.8571428571428571</v>
      </c>
      <c r="O10" s="42">
        <v>14</v>
      </c>
      <c r="P10" s="43">
        <v>5</v>
      </c>
      <c r="Q10" s="44">
        <f t="shared" si="1"/>
        <v>0.35714285714285715</v>
      </c>
      <c r="R10" s="42">
        <v>13</v>
      </c>
      <c r="S10" s="45">
        <v>11</v>
      </c>
      <c r="T10" s="44">
        <f t="shared" si="2"/>
        <v>0.8461538461538461</v>
      </c>
      <c r="U10" s="42"/>
      <c r="V10" s="50"/>
      <c r="W10" s="49"/>
      <c r="X10" s="42"/>
      <c r="Y10" s="57"/>
      <c r="Z10" s="44"/>
      <c r="AA10" s="42">
        <v>8</v>
      </c>
      <c r="AB10" s="43">
        <v>6</v>
      </c>
      <c r="AC10" s="44">
        <f>AB10/AA10</f>
        <v>0.75</v>
      </c>
      <c r="AD10" s="12">
        <v>7</v>
      </c>
      <c r="AE10" s="12">
        <v>6</v>
      </c>
      <c r="AF10" s="46">
        <f>AE10/AD10</f>
        <v>0.8571428571428571</v>
      </c>
      <c r="AG10" s="56">
        <v>3</v>
      </c>
      <c r="AH10" s="60">
        <v>2</v>
      </c>
      <c r="AI10" s="44">
        <f>AH10/AG10</f>
        <v>0.6666666666666666</v>
      </c>
      <c r="AJ10" s="12">
        <v>3</v>
      </c>
      <c r="AK10" s="31">
        <v>3</v>
      </c>
      <c r="AL10" s="44">
        <f>AK10/AJ10</f>
        <v>1</v>
      </c>
      <c r="AM10" s="42"/>
      <c r="AN10" s="43"/>
      <c r="AO10" s="51"/>
      <c r="AP10" s="12"/>
      <c r="AQ10" s="68"/>
      <c r="AR10" s="69"/>
      <c r="AS10" s="42"/>
      <c r="AT10" s="43"/>
      <c r="AU10" s="49"/>
      <c r="AV10" s="42"/>
      <c r="AW10" s="68"/>
      <c r="AX10" s="69"/>
      <c r="AY10" s="42"/>
      <c r="AZ10" s="43"/>
      <c r="BA10" s="49"/>
      <c r="BB10" s="42"/>
      <c r="BC10" s="42"/>
      <c r="BD10" s="46"/>
      <c r="BE10" s="42"/>
      <c r="BF10" s="43"/>
      <c r="BG10" s="49"/>
      <c r="BH10" s="42"/>
      <c r="BI10" s="42"/>
      <c r="BJ10" s="46"/>
    </row>
    <row r="11" spans="1:62" ht="22.5" customHeight="1">
      <c r="A11" s="6">
        <v>30</v>
      </c>
      <c r="B11" s="8" t="s">
        <v>69</v>
      </c>
      <c r="C11" s="9">
        <v>40</v>
      </c>
      <c r="D11" s="28">
        <f t="shared" si="0"/>
        <v>22</v>
      </c>
      <c r="E11" s="29">
        <v>0.55</v>
      </c>
      <c r="F11" s="9">
        <v>37</v>
      </c>
      <c r="G11" s="30">
        <v>30</v>
      </c>
      <c r="H11" s="29">
        <v>0.8108108108108109</v>
      </c>
      <c r="I11" s="42">
        <v>25</v>
      </c>
      <c r="J11" s="43">
        <v>16</v>
      </c>
      <c r="K11" s="44">
        <f t="shared" si="3"/>
        <v>0.64</v>
      </c>
      <c r="L11" s="42">
        <v>24</v>
      </c>
      <c r="M11" s="45">
        <v>18</v>
      </c>
      <c r="N11" s="44">
        <f t="shared" si="4"/>
        <v>0.75</v>
      </c>
      <c r="O11" s="42">
        <v>15</v>
      </c>
      <c r="P11" s="43">
        <v>6</v>
      </c>
      <c r="Q11" s="44">
        <f t="shared" si="1"/>
        <v>0.4</v>
      </c>
      <c r="R11" s="42">
        <v>13</v>
      </c>
      <c r="S11" s="45">
        <v>12</v>
      </c>
      <c r="T11" s="44">
        <f t="shared" si="2"/>
        <v>0.9230769230769231</v>
      </c>
      <c r="U11" s="42"/>
      <c r="V11" s="50"/>
      <c r="W11" s="49"/>
      <c r="X11" s="42"/>
      <c r="Y11" s="57"/>
      <c r="Z11" s="44"/>
      <c r="AA11" s="42"/>
      <c r="AB11" s="43"/>
      <c r="AC11" s="44"/>
      <c r="AD11" s="42"/>
      <c r="AE11" s="12"/>
      <c r="AF11" s="46"/>
      <c r="AG11" s="42"/>
      <c r="AH11" s="60"/>
      <c r="AI11" s="44"/>
      <c r="AJ11" s="42"/>
      <c r="AK11" s="31"/>
      <c r="AL11" s="44"/>
      <c r="AM11" s="42"/>
      <c r="AN11" s="43"/>
      <c r="AO11" s="51"/>
      <c r="AP11" s="42"/>
      <c r="AQ11" s="68"/>
      <c r="AR11" s="69"/>
      <c r="AS11" s="42"/>
      <c r="AT11" s="43"/>
      <c r="AU11" s="49"/>
      <c r="AV11" s="9"/>
      <c r="AW11" s="68"/>
      <c r="AX11" s="69"/>
      <c r="AY11" s="42"/>
      <c r="AZ11" s="43"/>
      <c r="BA11" s="49"/>
      <c r="BB11" s="42"/>
      <c r="BC11" s="42"/>
      <c r="BD11" s="46"/>
      <c r="BE11" s="42"/>
      <c r="BF11" s="43"/>
      <c r="BG11" s="49"/>
      <c r="BH11" s="42"/>
      <c r="BI11" s="42"/>
      <c r="BJ11" s="46"/>
    </row>
    <row r="12" spans="1:62" ht="14.25" customHeight="1">
      <c r="A12" s="6">
        <v>4</v>
      </c>
      <c r="B12" s="8" t="s">
        <v>36</v>
      </c>
      <c r="C12" s="9">
        <v>80</v>
      </c>
      <c r="D12" s="28">
        <f t="shared" si="0"/>
        <v>55</v>
      </c>
      <c r="E12" s="29">
        <v>0.6875</v>
      </c>
      <c r="F12" s="9">
        <v>81</v>
      </c>
      <c r="G12" s="30">
        <v>68</v>
      </c>
      <c r="H12" s="29">
        <v>0.8395061728395061</v>
      </c>
      <c r="I12" s="42">
        <v>22</v>
      </c>
      <c r="J12" s="43">
        <v>12</v>
      </c>
      <c r="K12" s="44">
        <f t="shared" si="3"/>
        <v>0.5454545454545454</v>
      </c>
      <c r="L12" s="42">
        <v>23</v>
      </c>
      <c r="M12" s="45">
        <v>19</v>
      </c>
      <c r="N12" s="44">
        <f t="shared" si="4"/>
        <v>0.8260869565217391</v>
      </c>
      <c r="O12" s="42">
        <v>25</v>
      </c>
      <c r="P12" s="43">
        <v>13</v>
      </c>
      <c r="Q12" s="44">
        <f t="shared" si="1"/>
        <v>0.52</v>
      </c>
      <c r="R12" s="42">
        <v>26</v>
      </c>
      <c r="S12" s="45">
        <v>20</v>
      </c>
      <c r="T12" s="44">
        <f t="shared" si="2"/>
        <v>0.7692307692307693</v>
      </c>
      <c r="U12" s="42"/>
      <c r="V12" s="50"/>
      <c r="W12" s="49"/>
      <c r="X12" s="42"/>
      <c r="Y12" s="57"/>
      <c r="Z12" s="44"/>
      <c r="AA12" s="42">
        <v>16</v>
      </c>
      <c r="AB12" s="43">
        <v>16</v>
      </c>
      <c r="AC12" s="44">
        <f>AB12/AA12</f>
        <v>1</v>
      </c>
      <c r="AD12" s="42">
        <v>15</v>
      </c>
      <c r="AE12" s="42">
        <v>14</v>
      </c>
      <c r="AF12" s="46">
        <f>AE12/AD12</f>
        <v>0.9333333333333333</v>
      </c>
      <c r="AG12" s="56">
        <v>17</v>
      </c>
      <c r="AH12" s="60">
        <v>14</v>
      </c>
      <c r="AI12" s="44">
        <f aca="true" t="shared" si="5" ref="AI12:AI32">AH12/AG12</f>
        <v>0.8235294117647058</v>
      </c>
      <c r="AJ12" s="42">
        <v>17</v>
      </c>
      <c r="AK12" s="45">
        <v>15</v>
      </c>
      <c r="AL12" s="44">
        <f aca="true" t="shared" si="6" ref="AL12:AL32">AK12/AJ12</f>
        <v>0.8823529411764706</v>
      </c>
      <c r="AM12" s="61"/>
      <c r="AN12" s="62"/>
      <c r="AO12" s="51"/>
      <c r="AP12" s="42"/>
      <c r="AQ12" s="68"/>
      <c r="AR12" s="69"/>
      <c r="AS12" s="42"/>
      <c r="AT12" s="43"/>
      <c r="AU12" s="49"/>
      <c r="AV12" s="42"/>
      <c r="AW12" s="68"/>
      <c r="AX12" s="69"/>
      <c r="AY12" s="42"/>
      <c r="AZ12" s="43"/>
      <c r="BA12" s="49"/>
      <c r="BB12" s="42"/>
      <c r="BC12" s="42"/>
      <c r="BD12" s="46"/>
      <c r="BE12" s="42"/>
      <c r="BF12" s="43"/>
      <c r="BG12" s="49"/>
      <c r="BH12" s="42"/>
      <c r="BI12" s="42"/>
      <c r="BJ12" s="46"/>
    </row>
    <row r="13" spans="1:62" ht="14.25">
      <c r="A13" s="6">
        <v>1</v>
      </c>
      <c r="B13" s="8" t="s">
        <v>33</v>
      </c>
      <c r="C13" s="9">
        <v>90</v>
      </c>
      <c r="D13" s="28">
        <f t="shared" si="0"/>
        <v>76</v>
      </c>
      <c r="E13" s="29">
        <v>0.8444444444444444</v>
      </c>
      <c r="F13" s="9">
        <v>83</v>
      </c>
      <c r="G13" s="30">
        <v>73</v>
      </c>
      <c r="H13" s="29">
        <v>0.8795180722891566</v>
      </c>
      <c r="I13" s="42"/>
      <c r="J13" s="43"/>
      <c r="K13" s="44"/>
      <c r="L13" s="42"/>
      <c r="M13" s="42"/>
      <c r="N13" s="46"/>
      <c r="O13" s="42">
        <v>27</v>
      </c>
      <c r="P13" s="43">
        <v>15</v>
      </c>
      <c r="Q13" s="44">
        <f t="shared" si="1"/>
        <v>0.5555555555555556</v>
      </c>
      <c r="R13" s="42">
        <v>23</v>
      </c>
      <c r="S13" s="45">
        <v>18</v>
      </c>
      <c r="T13" s="44">
        <f t="shared" si="2"/>
        <v>0.782608695652174</v>
      </c>
      <c r="U13" s="42"/>
      <c r="V13" s="50"/>
      <c r="W13" s="49"/>
      <c r="X13" s="42"/>
      <c r="Y13" s="57"/>
      <c r="Z13" s="44"/>
      <c r="AA13" s="42"/>
      <c r="AB13" s="43"/>
      <c r="AC13" s="44"/>
      <c r="AD13" s="42"/>
      <c r="AE13" s="42"/>
      <c r="AF13" s="46"/>
      <c r="AG13" s="56">
        <v>12</v>
      </c>
      <c r="AH13" s="60">
        <v>10</v>
      </c>
      <c r="AI13" s="44">
        <f t="shared" si="5"/>
        <v>0.8333333333333334</v>
      </c>
      <c r="AJ13" s="42">
        <v>11</v>
      </c>
      <c r="AK13" s="45">
        <v>9</v>
      </c>
      <c r="AL13" s="44">
        <f t="shared" si="6"/>
        <v>0.8181818181818182</v>
      </c>
      <c r="AM13" s="61"/>
      <c r="AN13" s="62"/>
      <c r="AO13" s="51"/>
      <c r="AP13" s="42"/>
      <c r="AQ13" s="68"/>
      <c r="AR13" s="69"/>
      <c r="AS13" s="42">
        <v>45</v>
      </c>
      <c r="AT13" s="43">
        <v>45</v>
      </c>
      <c r="AU13" s="49">
        <f>AT13/AS13</f>
        <v>1</v>
      </c>
      <c r="AV13" s="42">
        <v>45</v>
      </c>
      <c r="AW13" s="68">
        <v>42</v>
      </c>
      <c r="AX13" s="69">
        <f>AW13/AV13</f>
        <v>0.9333333333333333</v>
      </c>
      <c r="AY13" s="42"/>
      <c r="AZ13" s="43"/>
      <c r="BA13" s="49"/>
      <c r="BB13" s="42"/>
      <c r="BC13" s="42"/>
      <c r="BD13" s="46"/>
      <c r="BE13" s="42">
        <v>6</v>
      </c>
      <c r="BF13" s="43">
        <v>6</v>
      </c>
      <c r="BG13" s="49">
        <f>BF13/BE13</f>
        <v>1</v>
      </c>
      <c r="BH13" s="42">
        <v>4</v>
      </c>
      <c r="BI13" s="42">
        <v>4</v>
      </c>
      <c r="BJ13" s="46">
        <f>BI13/BH13</f>
        <v>1</v>
      </c>
    </row>
    <row r="14" spans="1:62" ht="22.5" customHeight="1">
      <c r="A14" s="6">
        <v>11</v>
      </c>
      <c r="B14" s="8" t="s">
        <v>45</v>
      </c>
      <c r="C14" s="9">
        <v>81</v>
      </c>
      <c r="D14" s="28">
        <f t="shared" si="0"/>
        <v>66</v>
      </c>
      <c r="E14" s="29">
        <v>0.8148148148148148</v>
      </c>
      <c r="F14" s="9">
        <v>73</v>
      </c>
      <c r="G14" s="30">
        <v>60</v>
      </c>
      <c r="H14" s="29">
        <v>0.821917808219178</v>
      </c>
      <c r="I14" s="42"/>
      <c r="J14" s="43"/>
      <c r="K14" s="44"/>
      <c r="L14" s="42"/>
      <c r="M14" s="42"/>
      <c r="N14" s="44"/>
      <c r="O14" s="42">
        <v>30</v>
      </c>
      <c r="P14" s="43">
        <v>20</v>
      </c>
      <c r="Q14" s="44">
        <f t="shared" si="1"/>
        <v>0.6666666666666666</v>
      </c>
      <c r="R14" s="42">
        <v>32</v>
      </c>
      <c r="S14" s="45">
        <v>22</v>
      </c>
      <c r="T14" s="44">
        <f t="shared" si="2"/>
        <v>0.6875</v>
      </c>
      <c r="U14" s="42"/>
      <c r="V14" s="50"/>
      <c r="W14" s="49"/>
      <c r="X14" s="42"/>
      <c r="Y14" s="57"/>
      <c r="Z14" s="44"/>
      <c r="AA14" s="42"/>
      <c r="AB14" s="43"/>
      <c r="AC14" s="44"/>
      <c r="AD14" s="42"/>
      <c r="AE14" s="42"/>
      <c r="AF14" s="46"/>
      <c r="AG14" s="56">
        <v>30</v>
      </c>
      <c r="AH14" s="60">
        <v>25</v>
      </c>
      <c r="AI14" s="44">
        <f t="shared" si="5"/>
        <v>0.8333333333333334</v>
      </c>
      <c r="AJ14" s="42">
        <v>29</v>
      </c>
      <c r="AK14" s="45">
        <v>27</v>
      </c>
      <c r="AL14" s="44">
        <f t="shared" si="6"/>
        <v>0.9310344827586207</v>
      </c>
      <c r="AM14" s="61"/>
      <c r="AN14" s="62"/>
      <c r="AO14" s="51"/>
      <c r="AP14" s="42"/>
      <c r="AQ14" s="68"/>
      <c r="AR14" s="69"/>
      <c r="AS14" s="42"/>
      <c r="AT14" s="43"/>
      <c r="AU14" s="49"/>
      <c r="AV14" s="42"/>
      <c r="AW14" s="68"/>
      <c r="AX14" s="69"/>
      <c r="AY14" s="42"/>
      <c r="AZ14" s="43"/>
      <c r="BA14" s="49"/>
      <c r="BB14" s="42"/>
      <c r="BC14" s="42"/>
      <c r="BD14" s="46"/>
      <c r="BE14" s="42">
        <v>21</v>
      </c>
      <c r="BF14" s="43">
        <v>21</v>
      </c>
      <c r="BG14" s="49">
        <f>BF14/BE14</f>
        <v>1</v>
      </c>
      <c r="BH14" s="42">
        <v>12</v>
      </c>
      <c r="BI14" s="42">
        <v>11</v>
      </c>
      <c r="BJ14" s="46">
        <f>BI14/BH14</f>
        <v>0.9166666666666666</v>
      </c>
    </row>
    <row r="15" spans="1:62" ht="22.5" customHeight="1">
      <c r="A15" s="6">
        <v>24</v>
      </c>
      <c r="B15" s="8" t="s">
        <v>61</v>
      </c>
      <c r="C15" s="9">
        <v>90</v>
      </c>
      <c r="D15" s="28">
        <f t="shared" si="0"/>
        <v>75</v>
      </c>
      <c r="E15" s="29">
        <v>0.8333333333333334</v>
      </c>
      <c r="F15" s="9">
        <v>89</v>
      </c>
      <c r="G15" s="30">
        <v>82</v>
      </c>
      <c r="H15" s="29">
        <v>0.9213483146067416</v>
      </c>
      <c r="I15" s="42">
        <v>25</v>
      </c>
      <c r="J15" s="43">
        <v>15</v>
      </c>
      <c r="K15" s="44">
        <f aca="true" t="shared" si="7" ref="K15:K21">J15/I15</f>
        <v>0.6</v>
      </c>
      <c r="L15" s="42">
        <v>26</v>
      </c>
      <c r="M15" s="45">
        <v>24</v>
      </c>
      <c r="N15" s="44">
        <f aca="true" t="shared" si="8" ref="N15:N21">M15/L15</f>
        <v>0.9230769230769231</v>
      </c>
      <c r="O15" s="42">
        <v>16</v>
      </c>
      <c r="P15" s="43">
        <v>11</v>
      </c>
      <c r="Q15" s="44">
        <f t="shared" si="1"/>
        <v>0.6875</v>
      </c>
      <c r="R15" s="42">
        <v>16</v>
      </c>
      <c r="S15" s="45">
        <v>13</v>
      </c>
      <c r="T15" s="44">
        <f t="shared" si="2"/>
        <v>0.8125</v>
      </c>
      <c r="U15" s="42"/>
      <c r="V15" s="50"/>
      <c r="W15" s="49"/>
      <c r="X15" s="42"/>
      <c r="Y15" s="57"/>
      <c r="Z15" s="44"/>
      <c r="AA15" s="42">
        <v>34</v>
      </c>
      <c r="AB15" s="43">
        <v>34</v>
      </c>
      <c r="AC15" s="44">
        <f aca="true" t="shared" si="9" ref="AC15:AC21">AB15/AA15</f>
        <v>1</v>
      </c>
      <c r="AD15" s="42">
        <v>32</v>
      </c>
      <c r="AE15" s="42">
        <v>31</v>
      </c>
      <c r="AF15" s="46">
        <f aca="true" t="shared" si="10" ref="AF15:AF21">AE15/AD15</f>
        <v>0.96875</v>
      </c>
      <c r="AG15" s="56">
        <v>15</v>
      </c>
      <c r="AH15" s="60">
        <v>15</v>
      </c>
      <c r="AI15" s="44">
        <f t="shared" si="5"/>
        <v>1</v>
      </c>
      <c r="AJ15" s="42">
        <v>15</v>
      </c>
      <c r="AK15" s="45">
        <v>14</v>
      </c>
      <c r="AL15" s="44">
        <f t="shared" si="6"/>
        <v>0.9333333333333333</v>
      </c>
      <c r="AM15" s="42"/>
      <c r="AN15" s="43"/>
      <c r="AO15" s="51"/>
      <c r="AP15" s="42"/>
      <c r="AQ15" s="68"/>
      <c r="AR15" s="69"/>
      <c r="AS15" s="42"/>
      <c r="AT15" s="43"/>
      <c r="AU15" s="49"/>
      <c r="AV15" s="42"/>
      <c r="AW15" s="68"/>
      <c r="AX15" s="69"/>
      <c r="AY15" s="42"/>
      <c r="AZ15" s="43"/>
      <c r="BA15" s="49"/>
      <c r="BB15" s="42"/>
      <c r="BC15" s="42"/>
      <c r="BD15" s="46"/>
      <c r="BE15" s="42"/>
      <c r="BF15" s="43"/>
      <c r="BG15" s="49"/>
      <c r="BH15" s="42"/>
      <c r="BI15" s="42"/>
      <c r="BJ15" s="46"/>
    </row>
    <row r="16" spans="1:62" ht="14.25">
      <c r="A16" s="6">
        <v>13</v>
      </c>
      <c r="B16" s="8" t="s">
        <v>47</v>
      </c>
      <c r="C16" s="9">
        <v>120</v>
      </c>
      <c r="D16" s="28">
        <f t="shared" si="0"/>
        <v>110</v>
      </c>
      <c r="E16" s="29">
        <v>0.9166666666666666</v>
      </c>
      <c r="F16" s="9">
        <v>116</v>
      </c>
      <c r="G16" s="30">
        <v>94</v>
      </c>
      <c r="H16" s="29">
        <v>0.8103448275862069</v>
      </c>
      <c r="I16" s="42">
        <v>16</v>
      </c>
      <c r="J16" s="43">
        <v>15</v>
      </c>
      <c r="K16" s="44">
        <f t="shared" si="7"/>
        <v>0.9375</v>
      </c>
      <c r="L16" s="42">
        <v>16</v>
      </c>
      <c r="M16" s="45">
        <v>12</v>
      </c>
      <c r="N16" s="44">
        <f t="shared" si="8"/>
        <v>0.75</v>
      </c>
      <c r="O16" s="42">
        <v>20</v>
      </c>
      <c r="P16" s="43">
        <v>14</v>
      </c>
      <c r="Q16" s="44">
        <f t="shared" si="1"/>
        <v>0.7</v>
      </c>
      <c r="R16" s="42">
        <v>23</v>
      </c>
      <c r="S16" s="45">
        <v>16</v>
      </c>
      <c r="T16" s="44">
        <f t="shared" si="2"/>
        <v>0.6956521739130435</v>
      </c>
      <c r="U16" s="42"/>
      <c r="V16" s="50"/>
      <c r="W16" s="49"/>
      <c r="X16" s="42"/>
      <c r="Y16" s="57"/>
      <c r="Z16" s="44"/>
      <c r="AA16" s="42">
        <v>26</v>
      </c>
      <c r="AB16" s="43">
        <v>26</v>
      </c>
      <c r="AC16" s="44">
        <f t="shared" si="9"/>
        <v>1</v>
      </c>
      <c r="AD16" s="42">
        <v>26</v>
      </c>
      <c r="AE16" s="42">
        <v>23</v>
      </c>
      <c r="AF16" s="46">
        <f t="shared" si="10"/>
        <v>0.8846153846153846</v>
      </c>
      <c r="AG16" s="56">
        <v>28</v>
      </c>
      <c r="AH16" s="60">
        <v>25</v>
      </c>
      <c r="AI16" s="44">
        <f t="shared" si="5"/>
        <v>0.8928571428571429</v>
      </c>
      <c r="AJ16" s="42">
        <v>25</v>
      </c>
      <c r="AK16" s="42">
        <v>21</v>
      </c>
      <c r="AL16" s="44">
        <f t="shared" si="6"/>
        <v>0.84</v>
      </c>
      <c r="AM16" s="63"/>
      <c r="AN16" s="62"/>
      <c r="AO16" s="51"/>
      <c r="AP16" s="42"/>
      <c r="AQ16" s="68"/>
      <c r="AR16" s="69"/>
      <c r="AS16" s="42"/>
      <c r="AT16" s="43"/>
      <c r="AU16" s="49"/>
      <c r="AV16" s="42"/>
      <c r="AW16" s="68"/>
      <c r="AX16" s="69"/>
      <c r="AY16" s="42">
        <v>24</v>
      </c>
      <c r="AZ16" s="43">
        <v>24</v>
      </c>
      <c r="BA16" s="49">
        <f>AZ16/AY16</f>
        <v>1</v>
      </c>
      <c r="BB16" s="42">
        <v>24</v>
      </c>
      <c r="BC16" s="42">
        <v>20</v>
      </c>
      <c r="BD16" s="46">
        <f>BC16/BB16</f>
        <v>0.8333333333333334</v>
      </c>
      <c r="BE16" s="42">
        <v>6</v>
      </c>
      <c r="BF16" s="43">
        <v>6</v>
      </c>
      <c r="BG16" s="49">
        <f>BF16/BE16</f>
        <v>1</v>
      </c>
      <c r="BH16" s="42">
        <v>2</v>
      </c>
      <c r="BI16" s="42">
        <v>2</v>
      </c>
      <c r="BJ16" s="46">
        <f>BI16/BH16</f>
        <v>1</v>
      </c>
    </row>
    <row r="17" spans="1:62" ht="22.5" customHeight="1">
      <c r="A17" s="6">
        <v>27</v>
      </c>
      <c r="B17" s="8" t="s">
        <v>65</v>
      </c>
      <c r="C17" s="9">
        <v>100</v>
      </c>
      <c r="D17" s="28">
        <f t="shared" si="0"/>
        <v>85</v>
      </c>
      <c r="E17" s="29">
        <v>0.85</v>
      </c>
      <c r="F17" s="9">
        <v>93</v>
      </c>
      <c r="G17" s="30">
        <v>86</v>
      </c>
      <c r="H17" s="29">
        <v>0.9247311827956989</v>
      </c>
      <c r="I17" s="42">
        <v>22</v>
      </c>
      <c r="J17" s="43">
        <v>12</v>
      </c>
      <c r="K17" s="44">
        <f t="shared" si="7"/>
        <v>0.5454545454545454</v>
      </c>
      <c r="L17" s="42">
        <v>26</v>
      </c>
      <c r="M17" s="45">
        <v>23</v>
      </c>
      <c r="N17" s="44">
        <f t="shared" si="8"/>
        <v>0.8846153846153846</v>
      </c>
      <c r="O17" s="42">
        <v>12</v>
      </c>
      <c r="P17" s="43">
        <v>10</v>
      </c>
      <c r="Q17" s="44">
        <f t="shared" si="1"/>
        <v>0.8333333333333334</v>
      </c>
      <c r="R17" s="42">
        <v>13</v>
      </c>
      <c r="S17" s="45">
        <v>13</v>
      </c>
      <c r="T17" s="44">
        <f t="shared" si="2"/>
        <v>1</v>
      </c>
      <c r="U17" s="42"/>
      <c r="V17" s="50"/>
      <c r="W17" s="49"/>
      <c r="X17" s="42"/>
      <c r="Y17" s="57"/>
      <c r="Z17" s="44"/>
      <c r="AA17" s="42">
        <v>21</v>
      </c>
      <c r="AB17" s="43">
        <v>20</v>
      </c>
      <c r="AC17" s="44">
        <f t="shared" si="9"/>
        <v>0.9523809523809523</v>
      </c>
      <c r="AD17" s="42">
        <v>17</v>
      </c>
      <c r="AE17" s="42">
        <v>16</v>
      </c>
      <c r="AF17" s="46">
        <f t="shared" si="10"/>
        <v>0.9411764705882353</v>
      </c>
      <c r="AG17" s="56">
        <v>17</v>
      </c>
      <c r="AH17" s="60">
        <v>15</v>
      </c>
      <c r="AI17" s="44">
        <f t="shared" si="5"/>
        <v>0.8823529411764706</v>
      </c>
      <c r="AJ17" s="42">
        <v>16</v>
      </c>
      <c r="AK17" s="45">
        <v>16</v>
      </c>
      <c r="AL17" s="44">
        <f t="shared" si="6"/>
        <v>1</v>
      </c>
      <c r="AM17" s="42"/>
      <c r="AN17" s="43"/>
      <c r="AO17" s="51"/>
      <c r="AP17" s="42"/>
      <c r="AQ17" s="68"/>
      <c r="AR17" s="69"/>
      <c r="AS17" s="42"/>
      <c r="AT17" s="43"/>
      <c r="AU17" s="49"/>
      <c r="AV17" s="42"/>
      <c r="AW17" s="68"/>
      <c r="AX17" s="69"/>
      <c r="AY17" s="42"/>
      <c r="AZ17" s="43"/>
      <c r="BA17" s="49"/>
      <c r="BB17" s="42"/>
      <c r="BC17" s="42"/>
      <c r="BD17" s="46"/>
      <c r="BE17" s="42">
        <v>28</v>
      </c>
      <c r="BF17" s="43">
        <v>28</v>
      </c>
      <c r="BG17" s="49">
        <f>BF17/BE17</f>
        <v>1</v>
      </c>
      <c r="BH17" s="42">
        <v>21</v>
      </c>
      <c r="BI17" s="42">
        <v>18</v>
      </c>
      <c r="BJ17" s="46">
        <f>BI17/BH17</f>
        <v>0.8571428571428571</v>
      </c>
    </row>
    <row r="18" spans="1:62" ht="22.5" customHeight="1">
      <c r="A18" s="6">
        <v>3</v>
      </c>
      <c r="B18" s="8" t="s">
        <v>35</v>
      </c>
      <c r="C18" s="9">
        <v>87</v>
      </c>
      <c r="D18" s="28">
        <f t="shared" si="0"/>
        <v>79</v>
      </c>
      <c r="E18" s="29">
        <v>0.9080459770114943</v>
      </c>
      <c r="F18" s="9">
        <v>87</v>
      </c>
      <c r="G18" s="30">
        <v>74</v>
      </c>
      <c r="H18" s="29">
        <v>0.8505747126436781</v>
      </c>
      <c r="I18" s="42">
        <v>10</v>
      </c>
      <c r="J18" s="43">
        <v>7</v>
      </c>
      <c r="K18" s="44">
        <f t="shared" si="7"/>
        <v>0.7</v>
      </c>
      <c r="L18" s="42">
        <v>12</v>
      </c>
      <c r="M18" s="45">
        <v>7</v>
      </c>
      <c r="N18" s="44">
        <f t="shared" si="8"/>
        <v>0.5833333333333334</v>
      </c>
      <c r="O18" s="42">
        <v>8</v>
      </c>
      <c r="P18" s="43">
        <v>7</v>
      </c>
      <c r="Q18" s="44">
        <f t="shared" si="1"/>
        <v>0.875</v>
      </c>
      <c r="R18" s="42">
        <v>8</v>
      </c>
      <c r="S18" s="45">
        <v>4</v>
      </c>
      <c r="T18" s="44">
        <f t="shared" si="2"/>
        <v>0.5</v>
      </c>
      <c r="U18" s="42"/>
      <c r="V18" s="50"/>
      <c r="W18" s="49"/>
      <c r="X18" s="42"/>
      <c r="Y18" s="57"/>
      <c r="Z18" s="44"/>
      <c r="AA18" s="42">
        <v>19</v>
      </c>
      <c r="AB18" s="43">
        <v>15</v>
      </c>
      <c r="AC18" s="44">
        <f t="shared" si="9"/>
        <v>0.7894736842105263</v>
      </c>
      <c r="AD18" s="42">
        <v>17</v>
      </c>
      <c r="AE18" s="42">
        <v>14</v>
      </c>
      <c r="AF18" s="46">
        <f t="shared" si="10"/>
        <v>0.8235294117647058</v>
      </c>
      <c r="AG18" s="56">
        <v>15</v>
      </c>
      <c r="AH18" s="60">
        <v>15</v>
      </c>
      <c r="AI18" s="44">
        <f t="shared" si="5"/>
        <v>1</v>
      </c>
      <c r="AJ18" s="42">
        <v>15</v>
      </c>
      <c r="AK18" s="45">
        <v>14</v>
      </c>
      <c r="AL18" s="44">
        <f t="shared" si="6"/>
        <v>0.9333333333333333</v>
      </c>
      <c r="AM18" s="61"/>
      <c r="AN18" s="62"/>
      <c r="AO18" s="51"/>
      <c r="AP18" s="42"/>
      <c r="AQ18" s="68"/>
      <c r="AR18" s="69"/>
      <c r="AS18" s="42">
        <v>30</v>
      </c>
      <c r="AT18" s="43">
        <v>30</v>
      </c>
      <c r="AU18" s="49">
        <f>AT18/AS18</f>
        <v>1</v>
      </c>
      <c r="AV18" s="42">
        <v>30</v>
      </c>
      <c r="AW18" s="68">
        <v>30</v>
      </c>
      <c r="AX18" s="69">
        <f>AW18/AV18</f>
        <v>1</v>
      </c>
      <c r="AY18" s="42">
        <v>5</v>
      </c>
      <c r="AZ18" s="43">
        <v>5</v>
      </c>
      <c r="BA18" s="49">
        <f>AZ18/AY18</f>
        <v>1</v>
      </c>
      <c r="BB18" s="42">
        <v>5</v>
      </c>
      <c r="BC18" s="42">
        <v>5</v>
      </c>
      <c r="BD18" s="46">
        <f>BC18/BB18</f>
        <v>1</v>
      </c>
      <c r="BE18" s="42"/>
      <c r="BF18" s="43"/>
      <c r="BG18" s="49"/>
      <c r="BH18" s="42"/>
      <c r="BI18" s="42"/>
      <c r="BJ18" s="46"/>
    </row>
    <row r="19" spans="1:62" ht="14.25" customHeight="1">
      <c r="A19" s="6">
        <v>23</v>
      </c>
      <c r="B19" s="8" t="s">
        <v>60</v>
      </c>
      <c r="C19" s="9">
        <v>90</v>
      </c>
      <c r="D19" s="28">
        <f t="shared" si="0"/>
        <v>64</v>
      </c>
      <c r="E19" s="29">
        <v>0.7111111111111111</v>
      </c>
      <c r="F19" s="9">
        <v>86</v>
      </c>
      <c r="G19" s="30">
        <v>74</v>
      </c>
      <c r="H19" s="29">
        <v>0.8604651162790697</v>
      </c>
      <c r="I19" s="42">
        <v>19</v>
      </c>
      <c r="J19" s="43">
        <v>14</v>
      </c>
      <c r="K19" s="44">
        <f t="shared" si="7"/>
        <v>0.7368421052631579</v>
      </c>
      <c r="L19" s="42">
        <v>18</v>
      </c>
      <c r="M19" s="45">
        <v>14</v>
      </c>
      <c r="N19" s="44">
        <f t="shared" si="8"/>
        <v>0.7777777777777778</v>
      </c>
      <c r="O19" s="42">
        <v>15</v>
      </c>
      <c r="P19" s="43">
        <v>14</v>
      </c>
      <c r="Q19" s="44">
        <f t="shared" si="1"/>
        <v>0.9333333333333333</v>
      </c>
      <c r="R19" s="42">
        <v>15</v>
      </c>
      <c r="S19" s="45">
        <v>12</v>
      </c>
      <c r="T19" s="44">
        <f t="shared" si="2"/>
        <v>0.8</v>
      </c>
      <c r="U19" s="42"/>
      <c r="V19" s="50"/>
      <c r="W19" s="49"/>
      <c r="X19" s="42"/>
      <c r="Y19" s="57"/>
      <c r="Z19" s="44"/>
      <c r="AA19" s="42">
        <v>12</v>
      </c>
      <c r="AB19" s="43">
        <v>9</v>
      </c>
      <c r="AC19" s="44">
        <f t="shared" si="9"/>
        <v>0.75</v>
      </c>
      <c r="AD19" s="42">
        <v>12</v>
      </c>
      <c r="AE19" s="42">
        <v>12</v>
      </c>
      <c r="AF19" s="46">
        <f t="shared" si="10"/>
        <v>1</v>
      </c>
      <c r="AG19" s="56">
        <v>14</v>
      </c>
      <c r="AH19" s="60">
        <v>10</v>
      </c>
      <c r="AI19" s="44">
        <f t="shared" si="5"/>
        <v>0.7142857142857143</v>
      </c>
      <c r="AJ19" s="42">
        <v>14</v>
      </c>
      <c r="AK19" s="45">
        <v>12</v>
      </c>
      <c r="AL19" s="44">
        <f t="shared" si="6"/>
        <v>0.8571428571428571</v>
      </c>
      <c r="AM19" s="42">
        <v>20</v>
      </c>
      <c r="AN19" s="43">
        <v>7</v>
      </c>
      <c r="AO19" s="51">
        <f>AN19/AM19</f>
        <v>0.35</v>
      </c>
      <c r="AP19" s="42">
        <v>19</v>
      </c>
      <c r="AQ19" s="68">
        <v>18</v>
      </c>
      <c r="AR19" s="69">
        <f>AQ19/AP19</f>
        <v>0.9473684210526315</v>
      </c>
      <c r="AS19" s="42"/>
      <c r="AT19" s="43"/>
      <c r="AU19" s="49"/>
      <c r="AV19" s="42"/>
      <c r="AW19" s="68"/>
      <c r="AX19" s="69"/>
      <c r="AY19" s="42"/>
      <c r="AZ19" s="43"/>
      <c r="BA19" s="49"/>
      <c r="BB19" s="42"/>
      <c r="BC19" s="42"/>
      <c r="BD19" s="46"/>
      <c r="BE19" s="42">
        <v>10</v>
      </c>
      <c r="BF19" s="43">
        <v>10</v>
      </c>
      <c r="BG19" s="49">
        <f>BF19/BE19</f>
        <v>1</v>
      </c>
      <c r="BH19" s="42">
        <v>8</v>
      </c>
      <c r="BI19" s="42">
        <v>6</v>
      </c>
      <c r="BJ19" s="46">
        <f>BI19/BH19</f>
        <v>0.75</v>
      </c>
    </row>
    <row r="20" spans="1:62" ht="14.25">
      <c r="A20" s="6">
        <v>29</v>
      </c>
      <c r="B20" s="8" t="s">
        <v>68</v>
      </c>
      <c r="C20" s="9">
        <v>90</v>
      </c>
      <c r="D20" s="28">
        <f t="shared" si="0"/>
        <v>113</v>
      </c>
      <c r="E20" s="29">
        <v>1.2555555555555555</v>
      </c>
      <c r="F20" s="9">
        <v>104</v>
      </c>
      <c r="G20" s="30">
        <v>96</v>
      </c>
      <c r="H20" s="29">
        <v>0.9230769230769231</v>
      </c>
      <c r="I20" s="42">
        <v>15</v>
      </c>
      <c r="J20" s="43">
        <v>41</v>
      </c>
      <c r="K20" s="44">
        <f t="shared" si="7"/>
        <v>2.7333333333333334</v>
      </c>
      <c r="L20" s="42">
        <v>33</v>
      </c>
      <c r="M20" s="45">
        <v>30</v>
      </c>
      <c r="N20" s="44">
        <f t="shared" si="8"/>
        <v>0.9090909090909091</v>
      </c>
      <c r="O20" s="42">
        <v>14</v>
      </c>
      <c r="P20" s="43">
        <v>15</v>
      </c>
      <c r="Q20" s="44">
        <f t="shared" si="1"/>
        <v>1.0714285714285714</v>
      </c>
      <c r="R20" s="42">
        <v>15</v>
      </c>
      <c r="S20" s="45">
        <v>13</v>
      </c>
      <c r="T20" s="44">
        <f t="shared" si="2"/>
        <v>0.8666666666666667</v>
      </c>
      <c r="U20" s="42"/>
      <c r="V20" s="50"/>
      <c r="W20" s="49"/>
      <c r="X20" s="42"/>
      <c r="Y20" s="57"/>
      <c r="Z20" s="44"/>
      <c r="AA20" s="42">
        <v>46</v>
      </c>
      <c r="AB20" s="43">
        <v>44</v>
      </c>
      <c r="AC20" s="44">
        <f t="shared" si="9"/>
        <v>0.9565217391304348</v>
      </c>
      <c r="AD20" s="12">
        <v>42</v>
      </c>
      <c r="AE20" s="12">
        <v>39</v>
      </c>
      <c r="AF20" s="46">
        <f t="shared" si="10"/>
        <v>0.9285714285714286</v>
      </c>
      <c r="AG20" s="56">
        <v>15</v>
      </c>
      <c r="AH20" s="60">
        <v>13</v>
      </c>
      <c r="AI20" s="44">
        <f t="shared" si="5"/>
        <v>0.8666666666666667</v>
      </c>
      <c r="AJ20" s="12">
        <v>14</v>
      </c>
      <c r="AK20" s="31">
        <v>14</v>
      </c>
      <c r="AL20" s="44">
        <f t="shared" si="6"/>
        <v>1</v>
      </c>
      <c r="AM20" s="42"/>
      <c r="AN20" s="43"/>
      <c r="AO20" s="51"/>
      <c r="AP20" s="12"/>
      <c r="AQ20" s="68"/>
      <c r="AR20" s="69"/>
      <c r="AS20" s="42"/>
      <c r="AT20" s="43"/>
      <c r="AU20" s="49"/>
      <c r="AV20" s="42"/>
      <c r="AW20" s="68"/>
      <c r="AX20" s="69"/>
      <c r="AY20" s="42"/>
      <c r="AZ20" s="43"/>
      <c r="BA20" s="49"/>
      <c r="BB20" s="42"/>
      <c r="BC20" s="42"/>
      <c r="BD20" s="46"/>
      <c r="BE20" s="42"/>
      <c r="BF20" s="43"/>
      <c r="BG20" s="49"/>
      <c r="BH20" s="42"/>
      <c r="BI20" s="42"/>
      <c r="BJ20" s="46"/>
    </row>
    <row r="21" spans="1:62" ht="14.25">
      <c r="A21" s="6">
        <v>28</v>
      </c>
      <c r="B21" s="8" t="s">
        <v>66</v>
      </c>
      <c r="C21" s="9">
        <v>100</v>
      </c>
      <c r="D21" s="28">
        <f t="shared" si="0"/>
        <v>99</v>
      </c>
      <c r="E21" s="29">
        <v>0.99</v>
      </c>
      <c r="F21" s="9">
        <v>100</v>
      </c>
      <c r="G21" s="30">
        <v>93</v>
      </c>
      <c r="H21" s="29">
        <v>0.93</v>
      </c>
      <c r="I21" s="42">
        <v>15</v>
      </c>
      <c r="J21" s="43">
        <v>16</v>
      </c>
      <c r="K21" s="44">
        <f t="shared" si="7"/>
        <v>1.0666666666666667</v>
      </c>
      <c r="L21" s="42">
        <v>16</v>
      </c>
      <c r="M21" s="45">
        <v>14</v>
      </c>
      <c r="N21" s="44">
        <f t="shared" si="8"/>
        <v>0.875</v>
      </c>
      <c r="O21" s="42">
        <v>11</v>
      </c>
      <c r="P21" s="43">
        <v>12</v>
      </c>
      <c r="Q21" s="44">
        <f t="shared" si="1"/>
        <v>1.0909090909090908</v>
      </c>
      <c r="R21" s="42">
        <v>12</v>
      </c>
      <c r="S21" s="45">
        <v>10</v>
      </c>
      <c r="T21" s="44">
        <f t="shared" si="2"/>
        <v>0.8333333333333334</v>
      </c>
      <c r="U21" s="42"/>
      <c r="V21" s="50"/>
      <c r="W21" s="49"/>
      <c r="X21" s="42"/>
      <c r="Y21" s="57"/>
      <c r="Z21" s="44"/>
      <c r="AA21" s="42">
        <v>33</v>
      </c>
      <c r="AB21" s="43">
        <v>30</v>
      </c>
      <c r="AC21" s="44">
        <f t="shared" si="9"/>
        <v>0.9090909090909091</v>
      </c>
      <c r="AD21" s="42">
        <v>33</v>
      </c>
      <c r="AE21" s="42">
        <v>31</v>
      </c>
      <c r="AF21" s="46">
        <f t="shared" si="10"/>
        <v>0.9393939393939394</v>
      </c>
      <c r="AG21" s="56">
        <v>17</v>
      </c>
      <c r="AH21" s="60">
        <v>17</v>
      </c>
      <c r="AI21" s="44">
        <f t="shared" si="5"/>
        <v>1</v>
      </c>
      <c r="AJ21" s="42">
        <v>17</v>
      </c>
      <c r="AK21" s="45">
        <v>17</v>
      </c>
      <c r="AL21" s="44">
        <f t="shared" si="6"/>
        <v>1</v>
      </c>
      <c r="AM21" s="42"/>
      <c r="AN21" s="43"/>
      <c r="AO21" s="51"/>
      <c r="AP21" s="42"/>
      <c r="AQ21" s="68"/>
      <c r="AR21" s="69"/>
      <c r="AS21" s="42"/>
      <c r="AT21" s="43"/>
      <c r="AU21" s="49"/>
      <c r="AV21" s="42"/>
      <c r="AW21" s="68"/>
      <c r="AX21" s="69"/>
      <c r="AY21" s="42"/>
      <c r="AZ21" s="43"/>
      <c r="BA21" s="49"/>
      <c r="BB21" s="42"/>
      <c r="BC21" s="42"/>
      <c r="BD21" s="46"/>
      <c r="BE21" s="42">
        <v>24</v>
      </c>
      <c r="BF21" s="43">
        <v>24</v>
      </c>
      <c r="BG21" s="49">
        <f>BF21/BE21</f>
        <v>1</v>
      </c>
      <c r="BH21" s="42">
        <v>22</v>
      </c>
      <c r="BI21" s="42">
        <v>21</v>
      </c>
      <c r="BJ21" s="46">
        <f>BI21/BH21</f>
        <v>0.9545454545454546</v>
      </c>
    </row>
    <row r="22" spans="1:62" ht="14.25" customHeight="1">
      <c r="A22" s="6">
        <v>2</v>
      </c>
      <c r="B22" s="8" t="s">
        <v>34</v>
      </c>
      <c r="C22" s="9">
        <v>177</v>
      </c>
      <c r="D22" s="28">
        <f t="shared" si="0"/>
        <v>182</v>
      </c>
      <c r="E22" s="29">
        <v>1.0282485875706215</v>
      </c>
      <c r="F22" s="9">
        <v>177</v>
      </c>
      <c r="G22" s="30">
        <v>155</v>
      </c>
      <c r="H22" s="29">
        <v>0.8757062146892656</v>
      </c>
      <c r="I22" s="42"/>
      <c r="J22" s="43"/>
      <c r="K22" s="44"/>
      <c r="L22" s="42"/>
      <c r="M22" s="42"/>
      <c r="N22" s="46"/>
      <c r="O22" s="42">
        <v>30</v>
      </c>
      <c r="P22" s="43">
        <v>34</v>
      </c>
      <c r="Q22" s="44">
        <f t="shared" si="1"/>
        <v>1.1333333333333333</v>
      </c>
      <c r="R22" s="42">
        <v>34</v>
      </c>
      <c r="S22" s="45">
        <v>21</v>
      </c>
      <c r="T22" s="44">
        <f t="shared" si="2"/>
        <v>0.6176470588235294</v>
      </c>
      <c r="U22" s="42"/>
      <c r="V22" s="50"/>
      <c r="W22" s="49"/>
      <c r="X22" s="42"/>
      <c r="Y22" s="57"/>
      <c r="Z22" s="44"/>
      <c r="AA22" s="42"/>
      <c r="AB22" s="43"/>
      <c r="AC22" s="44"/>
      <c r="AD22" s="42"/>
      <c r="AE22" s="42"/>
      <c r="AF22" s="46"/>
      <c r="AG22" s="56">
        <v>40</v>
      </c>
      <c r="AH22" s="60">
        <v>41</v>
      </c>
      <c r="AI22" s="44">
        <f t="shared" si="5"/>
        <v>1.025</v>
      </c>
      <c r="AJ22" s="42">
        <v>38</v>
      </c>
      <c r="AK22" s="45">
        <v>35</v>
      </c>
      <c r="AL22" s="44">
        <f t="shared" si="6"/>
        <v>0.9210526315789473</v>
      </c>
      <c r="AM22" s="61"/>
      <c r="AN22" s="62"/>
      <c r="AO22" s="51"/>
      <c r="AP22" s="42"/>
      <c r="AQ22" s="68"/>
      <c r="AR22" s="69"/>
      <c r="AS22" s="42"/>
      <c r="AT22" s="43"/>
      <c r="AU22" s="49"/>
      <c r="AV22" s="9"/>
      <c r="AW22" s="68"/>
      <c r="AX22" s="69"/>
      <c r="AY22" s="42">
        <v>92</v>
      </c>
      <c r="AZ22" s="43">
        <v>92</v>
      </c>
      <c r="BA22" s="49">
        <f>AZ22/AY22</f>
        <v>1</v>
      </c>
      <c r="BB22" s="42">
        <v>92</v>
      </c>
      <c r="BC22" s="42">
        <v>89</v>
      </c>
      <c r="BD22" s="46">
        <f>BC22/BB22</f>
        <v>0.967391304347826</v>
      </c>
      <c r="BE22" s="42">
        <v>15</v>
      </c>
      <c r="BF22" s="43">
        <v>15</v>
      </c>
      <c r="BG22" s="49">
        <f>BF22/BE22</f>
        <v>1</v>
      </c>
      <c r="BH22" s="42">
        <v>13</v>
      </c>
      <c r="BI22" s="42">
        <v>10</v>
      </c>
      <c r="BJ22" s="46">
        <f>BI22/BH22</f>
        <v>0.7692307692307693</v>
      </c>
    </row>
    <row r="23" spans="1:62" ht="14.25">
      <c r="A23" s="6">
        <v>34</v>
      </c>
      <c r="B23" s="8" t="s">
        <v>74</v>
      </c>
      <c r="C23" s="9">
        <v>50</v>
      </c>
      <c r="D23" s="28">
        <f t="shared" si="0"/>
        <v>38</v>
      </c>
      <c r="E23" s="29">
        <v>0.76</v>
      </c>
      <c r="F23" s="9">
        <v>45</v>
      </c>
      <c r="G23" s="30">
        <v>37</v>
      </c>
      <c r="H23" s="29">
        <v>0.8222222222222222</v>
      </c>
      <c r="I23" s="42">
        <v>25</v>
      </c>
      <c r="J23" s="43">
        <v>15</v>
      </c>
      <c r="K23" s="44">
        <f>J23/I23</f>
        <v>0.6</v>
      </c>
      <c r="L23" s="42">
        <v>20</v>
      </c>
      <c r="M23" s="45">
        <v>18</v>
      </c>
      <c r="N23" s="44">
        <f>M23/L23</f>
        <v>0.9</v>
      </c>
      <c r="O23" s="42">
        <v>10</v>
      </c>
      <c r="P23" s="43">
        <v>12</v>
      </c>
      <c r="Q23" s="44">
        <f t="shared" si="1"/>
        <v>1.2</v>
      </c>
      <c r="R23" s="42">
        <v>13</v>
      </c>
      <c r="S23" s="45">
        <v>8</v>
      </c>
      <c r="T23" s="44">
        <f t="shared" si="2"/>
        <v>0.6153846153846154</v>
      </c>
      <c r="U23" s="42"/>
      <c r="V23" s="50"/>
      <c r="W23" s="51"/>
      <c r="X23" s="42"/>
      <c r="Y23" s="57"/>
      <c r="Z23" s="46"/>
      <c r="AA23" s="42">
        <v>8</v>
      </c>
      <c r="AB23" s="43">
        <v>6</v>
      </c>
      <c r="AC23" s="44">
        <f>AB23/AA23</f>
        <v>0.75</v>
      </c>
      <c r="AD23" s="42">
        <v>7</v>
      </c>
      <c r="AE23" s="42">
        <v>7</v>
      </c>
      <c r="AF23" s="46">
        <f>AE23/AD23</f>
        <v>1</v>
      </c>
      <c r="AG23" s="56">
        <v>7</v>
      </c>
      <c r="AH23" s="60">
        <v>5</v>
      </c>
      <c r="AI23" s="44">
        <f t="shared" si="5"/>
        <v>0.7142857142857143</v>
      </c>
      <c r="AJ23" s="42">
        <v>5</v>
      </c>
      <c r="AK23" s="45">
        <v>4</v>
      </c>
      <c r="AL23" s="44">
        <f t="shared" si="6"/>
        <v>0.8</v>
      </c>
      <c r="AM23" s="42"/>
      <c r="AN23" s="43"/>
      <c r="AO23" s="51"/>
      <c r="AP23" s="42"/>
      <c r="AQ23" s="68"/>
      <c r="AR23" s="69"/>
      <c r="AS23" s="42"/>
      <c r="AT23" s="43"/>
      <c r="AU23" s="49"/>
      <c r="AV23" s="42"/>
      <c r="AW23" s="68"/>
      <c r="AX23" s="69"/>
      <c r="AY23" s="42"/>
      <c r="AZ23" s="43"/>
      <c r="BA23" s="49"/>
      <c r="BB23" s="42"/>
      <c r="BC23" s="42"/>
      <c r="BD23" s="46"/>
      <c r="BE23" s="42"/>
      <c r="BF23" s="43"/>
      <c r="BG23" s="49"/>
      <c r="BH23" s="42"/>
      <c r="BI23" s="42"/>
      <c r="BJ23" s="46"/>
    </row>
    <row r="24" spans="1:62" ht="14.25">
      <c r="A24" s="6">
        <v>6</v>
      </c>
      <c r="B24" s="8" t="s">
        <v>39</v>
      </c>
      <c r="C24" s="9">
        <v>90</v>
      </c>
      <c r="D24" s="28">
        <f t="shared" si="0"/>
        <v>121</v>
      </c>
      <c r="E24" s="29">
        <v>1.3444444444444446</v>
      </c>
      <c r="F24" s="9">
        <v>100</v>
      </c>
      <c r="G24" s="30">
        <v>79</v>
      </c>
      <c r="H24" s="29">
        <v>0.79</v>
      </c>
      <c r="I24" s="42">
        <v>10</v>
      </c>
      <c r="J24" s="43">
        <v>30</v>
      </c>
      <c r="K24" s="44">
        <f>J24/I24</f>
        <v>3</v>
      </c>
      <c r="L24" s="42">
        <v>17</v>
      </c>
      <c r="M24" s="45">
        <v>16</v>
      </c>
      <c r="N24" s="44">
        <f>M24/L24</f>
        <v>0.9411764705882353</v>
      </c>
      <c r="O24" s="42">
        <v>20</v>
      </c>
      <c r="P24" s="43">
        <v>24</v>
      </c>
      <c r="Q24" s="44">
        <f t="shared" si="1"/>
        <v>1.2</v>
      </c>
      <c r="R24" s="42">
        <v>24</v>
      </c>
      <c r="S24" s="45">
        <v>14</v>
      </c>
      <c r="T24" s="44">
        <f t="shared" si="2"/>
        <v>0.5833333333333334</v>
      </c>
      <c r="U24" s="42"/>
      <c r="V24" s="50"/>
      <c r="W24" s="49"/>
      <c r="X24" s="42"/>
      <c r="Y24" s="57"/>
      <c r="Z24" s="44"/>
      <c r="AA24" s="42">
        <v>10</v>
      </c>
      <c r="AB24" s="43">
        <v>27</v>
      </c>
      <c r="AC24" s="44">
        <f>AB24/AA24</f>
        <v>2.7</v>
      </c>
      <c r="AD24" s="42">
        <v>8</v>
      </c>
      <c r="AE24" s="42">
        <v>7</v>
      </c>
      <c r="AF24" s="46">
        <f>AE24/AD24</f>
        <v>0.875</v>
      </c>
      <c r="AG24" s="56">
        <v>40</v>
      </c>
      <c r="AH24" s="60">
        <v>30</v>
      </c>
      <c r="AI24" s="44">
        <f t="shared" si="5"/>
        <v>0.75</v>
      </c>
      <c r="AJ24" s="42">
        <v>39</v>
      </c>
      <c r="AK24" s="45">
        <v>33</v>
      </c>
      <c r="AL24" s="44">
        <f t="shared" si="6"/>
        <v>0.8461538461538461</v>
      </c>
      <c r="AM24" s="61"/>
      <c r="AN24" s="62"/>
      <c r="AO24" s="51"/>
      <c r="AP24" s="42"/>
      <c r="AQ24" s="68"/>
      <c r="AR24" s="69"/>
      <c r="AS24" s="42"/>
      <c r="AT24" s="43"/>
      <c r="AU24" s="49"/>
      <c r="AV24" s="12"/>
      <c r="AW24" s="68"/>
      <c r="AX24" s="69"/>
      <c r="AY24" s="42"/>
      <c r="AZ24" s="43"/>
      <c r="BA24" s="49"/>
      <c r="BB24" s="42"/>
      <c r="BC24" s="42"/>
      <c r="BD24" s="46"/>
      <c r="BE24" s="42">
        <v>10</v>
      </c>
      <c r="BF24" s="43">
        <v>10</v>
      </c>
      <c r="BG24" s="49">
        <f aca="true" t="shared" si="11" ref="BG24:BG31">BF24/BE24</f>
        <v>1</v>
      </c>
      <c r="BH24" s="42">
        <v>12</v>
      </c>
      <c r="BI24" s="42">
        <v>9</v>
      </c>
      <c r="BJ24" s="46">
        <f aca="true" t="shared" si="12" ref="BJ24:BJ31">BI24/BH24</f>
        <v>0.75</v>
      </c>
    </row>
    <row r="25" spans="1:62" ht="22.5" customHeight="1">
      <c r="A25" s="6">
        <v>26</v>
      </c>
      <c r="B25" s="8" t="s">
        <v>64</v>
      </c>
      <c r="C25" s="9">
        <v>180</v>
      </c>
      <c r="D25" s="28">
        <f t="shared" si="0"/>
        <v>163</v>
      </c>
      <c r="E25" s="29">
        <v>0.9055555555555556</v>
      </c>
      <c r="F25" s="9">
        <v>181</v>
      </c>
      <c r="G25" s="30">
        <v>162</v>
      </c>
      <c r="H25" s="29">
        <v>0.8950276243093923</v>
      </c>
      <c r="I25" s="42">
        <v>35</v>
      </c>
      <c r="J25" s="43">
        <v>20</v>
      </c>
      <c r="K25" s="44">
        <f>J25/I25</f>
        <v>0.5714285714285714</v>
      </c>
      <c r="L25" s="42">
        <v>35</v>
      </c>
      <c r="M25" s="45">
        <v>29</v>
      </c>
      <c r="N25" s="44">
        <f>M25/L25</f>
        <v>0.8285714285714286</v>
      </c>
      <c r="O25" s="42">
        <v>17</v>
      </c>
      <c r="P25" s="43">
        <v>22</v>
      </c>
      <c r="Q25" s="44">
        <f t="shared" si="1"/>
        <v>1.2941176470588236</v>
      </c>
      <c r="R25" s="42">
        <v>22</v>
      </c>
      <c r="S25" s="45">
        <v>18</v>
      </c>
      <c r="T25" s="44">
        <f t="shared" si="2"/>
        <v>0.8181818181818182</v>
      </c>
      <c r="U25" s="42"/>
      <c r="V25" s="50"/>
      <c r="W25" s="49"/>
      <c r="X25" s="42"/>
      <c r="Y25" s="57"/>
      <c r="Z25" s="44"/>
      <c r="AA25" s="42">
        <v>30</v>
      </c>
      <c r="AB25" s="43">
        <v>24</v>
      </c>
      <c r="AC25" s="44">
        <f>AB25/AA25</f>
        <v>0.8</v>
      </c>
      <c r="AD25" s="42">
        <v>29</v>
      </c>
      <c r="AE25" s="42">
        <v>26</v>
      </c>
      <c r="AF25" s="46">
        <f>AE25/AD25</f>
        <v>0.896551724137931</v>
      </c>
      <c r="AG25" s="56">
        <v>28</v>
      </c>
      <c r="AH25" s="60">
        <v>27</v>
      </c>
      <c r="AI25" s="44">
        <f t="shared" si="5"/>
        <v>0.9642857142857143</v>
      </c>
      <c r="AJ25" s="42">
        <v>28</v>
      </c>
      <c r="AK25" s="45">
        <v>26</v>
      </c>
      <c r="AL25" s="44">
        <f t="shared" si="6"/>
        <v>0.9285714285714286</v>
      </c>
      <c r="AM25" s="42"/>
      <c r="AN25" s="43"/>
      <c r="AO25" s="51"/>
      <c r="AP25" s="42"/>
      <c r="AQ25" s="68"/>
      <c r="AR25" s="69"/>
      <c r="AS25" s="42"/>
      <c r="AT25" s="43"/>
      <c r="AU25" s="49"/>
      <c r="AV25" s="6"/>
      <c r="AW25" s="68"/>
      <c r="AX25" s="69"/>
      <c r="AY25" s="42">
        <v>50</v>
      </c>
      <c r="AZ25" s="43">
        <v>50</v>
      </c>
      <c r="BA25" s="49">
        <f>AZ25/AY25</f>
        <v>1</v>
      </c>
      <c r="BB25" s="42">
        <v>50</v>
      </c>
      <c r="BC25" s="42">
        <v>49</v>
      </c>
      <c r="BD25" s="46">
        <f>BC25/BB25</f>
        <v>0.98</v>
      </c>
      <c r="BE25" s="42">
        <v>20</v>
      </c>
      <c r="BF25" s="43">
        <v>20</v>
      </c>
      <c r="BG25" s="49">
        <f t="shared" si="11"/>
        <v>1</v>
      </c>
      <c r="BH25" s="42">
        <v>17</v>
      </c>
      <c r="BI25" s="42">
        <v>14</v>
      </c>
      <c r="BJ25" s="46">
        <f t="shared" si="12"/>
        <v>0.8235294117647058</v>
      </c>
    </row>
    <row r="26" spans="1:62" ht="14.25">
      <c r="A26" s="6">
        <v>8</v>
      </c>
      <c r="B26" s="8" t="s">
        <v>41</v>
      </c>
      <c r="C26" s="9">
        <v>105</v>
      </c>
      <c r="D26" s="28">
        <f t="shared" si="0"/>
        <v>112</v>
      </c>
      <c r="E26" s="29">
        <v>1.0666666666666667</v>
      </c>
      <c r="F26" s="9">
        <v>110</v>
      </c>
      <c r="G26" s="30">
        <v>103</v>
      </c>
      <c r="H26" s="29">
        <v>0.9363636363636364</v>
      </c>
      <c r="I26" s="42"/>
      <c r="J26" s="43"/>
      <c r="K26" s="44"/>
      <c r="L26" s="42"/>
      <c r="M26" s="42"/>
      <c r="N26" s="44"/>
      <c r="O26" s="42">
        <v>20</v>
      </c>
      <c r="P26" s="43">
        <v>27</v>
      </c>
      <c r="Q26" s="44">
        <f t="shared" si="1"/>
        <v>1.35</v>
      </c>
      <c r="R26" s="42">
        <v>21</v>
      </c>
      <c r="S26" s="45">
        <v>19</v>
      </c>
      <c r="T26" s="44">
        <f t="shared" si="2"/>
        <v>0.9047619047619048</v>
      </c>
      <c r="U26" s="42"/>
      <c r="V26" s="50"/>
      <c r="W26" s="49"/>
      <c r="X26" s="42"/>
      <c r="Y26" s="57"/>
      <c r="Z26" s="44"/>
      <c r="AA26" s="42"/>
      <c r="AB26" s="43"/>
      <c r="AC26" s="44"/>
      <c r="AD26" s="42"/>
      <c r="AE26" s="42"/>
      <c r="AF26" s="46"/>
      <c r="AG26" s="56">
        <v>24</v>
      </c>
      <c r="AH26" s="60">
        <v>24</v>
      </c>
      <c r="AI26" s="44">
        <f t="shared" si="5"/>
        <v>1</v>
      </c>
      <c r="AJ26" s="42">
        <v>23</v>
      </c>
      <c r="AK26" s="45">
        <v>22</v>
      </c>
      <c r="AL26" s="44">
        <f t="shared" si="6"/>
        <v>0.9565217391304348</v>
      </c>
      <c r="AM26" s="61"/>
      <c r="AN26" s="62"/>
      <c r="AO26" s="51"/>
      <c r="AP26" s="42"/>
      <c r="AQ26" s="68"/>
      <c r="AR26" s="69"/>
      <c r="AS26" s="42"/>
      <c r="AT26" s="43"/>
      <c r="AU26" s="49"/>
      <c r="AV26" s="42"/>
      <c r="AW26" s="68"/>
      <c r="AX26" s="69"/>
      <c r="AY26" s="42">
        <v>53</v>
      </c>
      <c r="AZ26" s="43">
        <v>53</v>
      </c>
      <c r="BA26" s="49">
        <f>AZ26/AY26</f>
        <v>1</v>
      </c>
      <c r="BB26" s="42">
        <v>53</v>
      </c>
      <c r="BC26" s="42">
        <v>53</v>
      </c>
      <c r="BD26" s="46">
        <f>BC26/BB26</f>
        <v>1</v>
      </c>
      <c r="BE26" s="42">
        <v>8</v>
      </c>
      <c r="BF26" s="43">
        <v>8</v>
      </c>
      <c r="BG26" s="49">
        <f t="shared" si="11"/>
        <v>1</v>
      </c>
      <c r="BH26" s="42">
        <v>13</v>
      </c>
      <c r="BI26" s="42">
        <v>9</v>
      </c>
      <c r="BJ26" s="46">
        <f t="shared" si="12"/>
        <v>0.6923076923076923</v>
      </c>
    </row>
    <row r="27" spans="1:62" ht="22.5" customHeight="1">
      <c r="A27" s="6">
        <v>19</v>
      </c>
      <c r="B27" s="8" t="s">
        <v>55</v>
      </c>
      <c r="C27" s="9">
        <v>100</v>
      </c>
      <c r="D27" s="28">
        <f t="shared" si="0"/>
        <v>118</v>
      </c>
      <c r="E27" s="29">
        <v>1.18</v>
      </c>
      <c r="F27" s="9">
        <v>107</v>
      </c>
      <c r="G27" s="30">
        <v>97</v>
      </c>
      <c r="H27" s="29">
        <v>0.9065420560747663</v>
      </c>
      <c r="I27" s="42">
        <v>16</v>
      </c>
      <c r="J27" s="43">
        <v>34</v>
      </c>
      <c r="K27" s="44">
        <f>J27/I27</f>
        <v>2.125</v>
      </c>
      <c r="L27" s="42">
        <v>22</v>
      </c>
      <c r="M27" s="45">
        <v>19</v>
      </c>
      <c r="N27" s="44">
        <f>M27/L27</f>
        <v>0.8636363636363636</v>
      </c>
      <c r="O27" s="42">
        <v>10</v>
      </c>
      <c r="P27" s="43">
        <v>15</v>
      </c>
      <c r="Q27" s="44">
        <f t="shared" si="1"/>
        <v>1.5</v>
      </c>
      <c r="R27" s="42">
        <v>12</v>
      </c>
      <c r="S27" s="45">
        <v>11</v>
      </c>
      <c r="T27" s="44">
        <f t="shared" si="2"/>
        <v>0.9166666666666666</v>
      </c>
      <c r="U27" s="42"/>
      <c r="V27" s="50"/>
      <c r="W27" s="49"/>
      <c r="X27" s="42"/>
      <c r="Y27" s="57"/>
      <c r="Z27" s="44"/>
      <c r="AA27" s="42">
        <v>35</v>
      </c>
      <c r="AB27" s="43">
        <v>30</v>
      </c>
      <c r="AC27" s="44">
        <f>AB27/AA27</f>
        <v>0.8571428571428571</v>
      </c>
      <c r="AD27" s="42">
        <v>34</v>
      </c>
      <c r="AE27" s="42">
        <v>32</v>
      </c>
      <c r="AF27" s="46">
        <f>AE27/AD27</f>
        <v>0.9411764705882353</v>
      </c>
      <c r="AG27" s="56">
        <v>19</v>
      </c>
      <c r="AH27" s="60">
        <v>19</v>
      </c>
      <c r="AI27" s="44">
        <f t="shared" si="5"/>
        <v>1</v>
      </c>
      <c r="AJ27" s="42">
        <v>19</v>
      </c>
      <c r="AK27" s="45">
        <v>18</v>
      </c>
      <c r="AL27" s="44">
        <f t="shared" si="6"/>
        <v>0.9473684210526315</v>
      </c>
      <c r="AM27" s="42"/>
      <c r="AN27" s="43"/>
      <c r="AO27" s="51"/>
      <c r="AP27" s="42"/>
      <c r="AQ27" s="68"/>
      <c r="AR27" s="69"/>
      <c r="AS27" s="42"/>
      <c r="AT27" s="43"/>
      <c r="AU27" s="49"/>
      <c r="AV27" s="42"/>
      <c r="AW27" s="68"/>
      <c r="AX27" s="69"/>
      <c r="AY27" s="42"/>
      <c r="AZ27" s="43"/>
      <c r="BA27" s="49"/>
      <c r="BB27" s="42"/>
      <c r="BC27" s="42"/>
      <c r="BD27" s="46"/>
      <c r="BE27" s="42">
        <v>20</v>
      </c>
      <c r="BF27" s="43">
        <v>20</v>
      </c>
      <c r="BG27" s="49">
        <f t="shared" si="11"/>
        <v>1</v>
      </c>
      <c r="BH27" s="42">
        <v>20</v>
      </c>
      <c r="BI27" s="42">
        <v>17</v>
      </c>
      <c r="BJ27" s="46">
        <f t="shared" si="12"/>
        <v>0.85</v>
      </c>
    </row>
    <row r="28" spans="1:62" ht="14.25">
      <c r="A28" s="6">
        <v>17</v>
      </c>
      <c r="B28" s="8" t="s">
        <v>52</v>
      </c>
      <c r="C28" s="9">
        <v>105</v>
      </c>
      <c r="D28" s="28">
        <f t="shared" si="0"/>
        <v>142</v>
      </c>
      <c r="E28" s="29">
        <v>1.3523809523809525</v>
      </c>
      <c r="F28" s="9">
        <v>109</v>
      </c>
      <c r="G28" s="30">
        <v>98</v>
      </c>
      <c r="H28" s="29">
        <v>0.8990825688073395</v>
      </c>
      <c r="I28" s="42">
        <v>20</v>
      </c>
      <c r="J28" s="43">
        <v>37</v>
      </c>
      <c r="K28" s="44">
        <f>J28/I28</f>
        <v>1.85</v>
      </c>
      <c r="L28" s="42">
        <v>22</v>
      </c>
      <c r="M28" s="45">
        <v>21</v>
      </c>
      <c r="N28" s="44">
        <f>M28/L28</f>
        <v>0.9545454545454546</v>
      </c>
      <c r="O28" s="42">
        <v>10</v>
      </c>
      <c r="P28" s="43">
        <v>16</v>
      </c>
      <c r="Q28" s="44">
        <f t="shared" si="1"/>
        <v>1.6</v>
      </c>
      <c r="R28" s="42">
        <v>10</v>
      </c>
      <c r="S28" s="45">
        <v>7</v>
      </c>
      <c r="T28" s="44">
        <f t="shared" si="2"/>
        <v>0.7</v>
      </c>
      <c r="U28" s="42"/>
      <c r="V28" s="50"/>
      <c r="W28" s="49"/>
      <c r="X28" s="42"/>
      <c r="Y28" s="57"/>
      <c r="Z28" s="44"/>
      <c r="AA28" s="42">
        <v>42</v>
      </c>
      <c r="AB28" s="43">
        <v>44</v>
      </c>
      <c r="AC28" s="44">
        <f>AB28/AA28</f>
        <v>1.0476190476190477</v>
      </c>
      <c r="AD28" s="42">
        <v>40</v>
      </c>
      <c r="AE28" s="42">
        <v>36</v>
      </c>
      <c r="AF28" s="46">
        <f>AE28/AD28</f>
        <v>0.9</v>
      </c>
      <c r="AG28" s="56">
        <v>18</v>
      </c>
      <c r="AH28" s="60">
        <v>30</v>
      </c>
      <c r="AI28" s="44">
        <f t="shared" si="5"/>
        <v>1.6666666666666667</v>
      </c>
      <c r="AJ28" s="42">
        <v>18</v>
      </c>
      <c r="AK28" s="45">
        <v>15</v>
      </c>
      <c r="AL28" s="44">
        <f t="shared" si="6"/>
        <v>0.8333333333333334</v>
      </c>
      <c r="AM28" s="42"/>
      <c r="AN28" s="43"/>
      <c r="AO28" s="51"/>
      <c r="AP28" s="42"/>
      <c r="AQ28" s="68"/>
      <c r="AR28" s="69"/>
      <c r="AS28" s="42"/>
      <c r="AT28" s="43"/>
      <c r="AU28" s="49"/>
      <c r="AV28" s="42"/>
      <c r="AW28" s="68"/>
      <c r="AX28" s="69"/>
      <c r="AY28" s="42"/>
      <c r="AZ28" s="43"/>
      <c r="BA28" s="49"/>
      <c r="BB28" s="42"/>
      <c r="BC28" s="42"/>
      <c r="BD28" s="46"/>
      <c r="BE28" s="42">
        <v>15</v>
      </c>
      <c r="BF28" s="43">
        <v>15</v>
      </c>
      <c r="BG28" s="49">
        <f t="shared" si="11"/>
        <v>1</v>
      </c>
      <c r="BH28" s="42">
        <v>19</v>
      </c>
      <c r="BI28" s="42">
        <v>19</v>
      </c>
      <c r="BJ28" s="46">
        <f t="shared" si="12"/>
        <v>1</v>
      </c>
    </row>
    <row r="29" spans="1:62" ht="14.25">
      <c r="A29" s="6">
        <v>16</v>
      </c>
      <c r="B29" s="8" t="s">
        <v>51</v>
      </c>
      <c r="C29" s="9">
        <v>270</v>
      </c>
      <c r="D29" s="28">
        <f t="shared" si="0"/>
        <v>380</v>
      </c>
      <c r="E29" s="29">
        <v>1.4074074074074074</v>
      </c>
      <c r="F29" s="9">
        <v>276</v>
      </c>
      <c r="G29" s="30">
        <v>245</v>
      </c>
      <c r="H29" s="29">
        <v>0.8876811594202898</v>
      </c>
      <c r="I29" s="42">
        <v>50</v>
      </c>
      <c r="J29" s="43">
        <v>91</v>
      </c>
      <c r="K29" s="44">
        <f>J29/I29</f>
        <v>1.82</v>
      </c>
      <c r="L29" s="42">
        <v>56</v>
      </c>
      <c r="M29" s="45">
        <v>48</v>
      </c>
      <c r="N29" s="44">
        <f>M29/L29</f>
        <v>0.8571428571428571</v>
      </c>
      <c r="O29" s="42">
        <v>34</v>
      </c>
      <c r="P29" s="43">
        <v>75</v>
      </c>
      <c r="Q29" s="44">
        <f t="shared" si="1"/>
        <v>2.2058823529411766</v>
      </c>
      <c r="R29" s="42">
        <v>39</v>
      </c>
      <c r="S29" s="45">
        <v>35</v>
      </c>
      <c r="T29" s="44">
        <f t="shared" si="2"/>
        <v>0.8974358974358975</v>
      </c>
      <c r="U29" s="42"/>
      <c r="V29" s="50"/>
      <c r="W29" s="49"/>
      <c r="X29" s="42"/>
      <c r="Y29" s="57"/>
      <c r="Z29" s="44"/>
      <c r="AA29" s="42">
        <v>81</v>
      </c>
      <c r="AB29" s="43">
        <v>89</v>
      </c>
      <c r="AC29" s="44">
        <f>AB29/AA29</f>
        <v>1.0987654320987654</v>
      </c>
      <c r="AD29" s="42">
        <v>75</v>
      </c>
      <c r="AE29" s="42">
        <v>70</v>
      </c>
      <c r="AF29" s="46">
        <f>AE29/AD29</f>
        <v>0.9333333333333333</v>
      </c>
      <c r="AG29" s="56">
        <v>35</v>
      </c>
      <c r="AH29" s="60">
        <v>43</v>
      </c>
      <c r="AI29" s="44">
        <f t="shared" si="5"/>
        <v>1.2285714285714286</v>
      </c>
      <c r="AJ29" s="42">
        <v>35</v>
      </c>
      <c r="AK29" s="45">
        <v>28</v>
      </c>
      <c r="AL29" s="44">
        <f t="shared" si="6"/>
        <v>0.8</v>
      </c>
      <c r="AM29" s="42">
        <v>30</v>
      </c>
      <c r="AN29" s="43">
        <v>42</v>
      </c>
      <c r="AO29" s="51">
        <f>AN29/AM29</f>
        <v>1.4</v>
      </c>
      <c r="AP29" s="42">
        <v>30</v>
      </c>
      <c r="AQ29" s="68">
        <v>29</v>
      </c>
      <c r="AR29" s="69">
        <f>AQ29/AP29</f>
        <v>0.9666666666666667</v>
      </c>
      <c r="AS29" s="42"/>
      <c r="AT29" s="43"/>
      <c r="AU29" s="49"/>
      <c r="AV29" s="42"/>
      <c r="AW29" s="68"/>
      <c r="AX29" s="69"/>
      <c r="AY29" s="42"/>
      <c r="AZ29" s="43"/>
      <c r="BA29" s="49"/>
      <c r="BB29" s="42"/>
      <c r="BC29" s="42"/>
      <c r="BD29" s="46"/>
      <c r="BE29" s="42">
        <v>40</v>
      </c>
      <c r="BF29" s="43">
        <v>40</v>
      </c>
      <c r="BG29" s="49">
        <f t="shared" si="11"/>
        <v>1</v>
      </c>
      <c r="BH29" s="42">
        <v>41</v>
      </c>
      <c r="BI29" s="42">
        <v>35</v>
      </c>
      <c r="BJ29" s="46">
        <f t="shared" si="12"/>
        <v>0.8536585365853658</v>
      </c>
    </row>
    <row r="30" spans="1:62" ht="22.5" customHeight="1">
      <c r="A30" s="6">
        <v>7</v>
      </c>
      <c r="B30" s="8" t="s">
        <v>40</v>
      </c>
      <c r="C30" s="9">
        <v>121</v>
      </c>
      <c r="D30" s="28">
        <f t="shared" si="0"/>
        <v>256</v>
      </c>
      <c r="E30" s="29">
        <v>2.115702479338843</v>
      </c>
      <c r="F30" s="9">
        <v>133</v>
      </c>
      <c r="G30" s="30">
        <v>122</v>
      </c>
      <c r="H30" s="29">
        <v>0.9172932330827067</v>
      </c>
      <c r="I30" s="42">
        <v>10</v>
      </c>
      <c r="J30" s="43">
        <v>47</v>
      </c>
      <c r="K30" s="44">
        <f>J30/I30</f>
        <v>4.7</v>
      </c>
      <c r="L30" s="42">
        <v>16</v>
      </c>
      <c r="M30" s="45">
        <v>15</v>
      </c>
      <c r="N30" s="44">
        <f>M30/L30</f>
        <v>0.9375</v>
      </c>
      <c r="O30" s="42">
        <v>30</v>
      </c>
      <c r="P30" s="43">
        <v>83</v>
      </c>
      <c r="Q30" s="44">
        <f t="shared" si="1"/>
        <v>2.7666666666666666</v>
      </c>
      <c r="R30" s="42">
        <v>36</v>
      </c>
      <c r="S30" s="45">
        <v>31</v>
      </c>
      <c r="T30" s="44">
        <f t="shared" si="2"/>
        <v>0.8611111111111112</v>
      </c>
      <c r="U30" s="42"/>
      <c r="V30" s="50"/>
      <c r="W30" s="49"/>
      <c r="X30" s="42"/>
      <c r="Y30" s="57"/>
      <c r="Z30" s="44"/>
      <c r="AA30" s="42">
        <v>14</v>
      </c>
      <c r="AB30" s="43">
        <v>24</v>
      </c>
      <c r="AC30" s="44">
        <f>AB30/AA30</f>
        <v>1.7142857142857142</v>
      </c>
      <c r="AD30" s="42">
        <v>11</v>
      </c>
      <c r="AE30" s="42">
        <v>10</v>
      </c>
      <c r="AF30" s="46">
        <f>AE30/AD30</f>
        <v>0.9090909090909091</v>
      </c>
      <c r="AG30" s="56">
        <v>54</v>
      </c>
      <c r="AH30" s="60">
        <v>89</v>
      </c>
      <c r="AI30" s="44">
        <f t="shared" si="5"/>
        <v>1.6481481481481481</v>
      </c>
      <c r="AJ30" s="42">
        <v>53</v>
      </c>
      <c r="AK30" s="45">
        <v>51</v>
      </c>
      <c r="AL30" s="44">
        <f t="shared" si="6"/>
        <v>0.9622641509433962</v>
      </c>
      <c r="AM30" s="61"/>
      <c r="AN30" s="62"/>
      <c r="AO30" s="51"/>
      <c r="AP30" s="42"/>
      <c r="AQ30" s="68"/>
      <c r="AR30" s="69"/>
      <c r="AS30" s="42"/>
      <c r="AT30" s="43"/>
      <c r="AU30" s="49"/>
      <c r="AV30" s="42"/>
      <c r="AW30" s="68"/>
      <c r="AX30" s="69"/>
      <c r="AY30" s="42"/>
      <c r="AZ30" s="43"/>
      <c r="BA30" s="49"/>
      <c r="BB30" s="42"/>
      <c r="BC30" s="42"/>
      <c r="BD30" s="46"/>
      <c r="BE30" s="42">
        <v>13</v>
      </c>
      <c r="BF30" s="43">
        <v>13</v>
      </c>
      <c r="BG30" s="49">
        <f t="shared" si="11"/>
        <v>1</v>
      </c>
      <c r="BH30" s="42">
        <v>17</v>
      </c>
      <c r="BI30" s="42">
        <v>15</v>
      </c>
      <c r="BJ30" s="46">
        <f t="shared" si="12"/>
        <v>0.8823529411764706</v>
      </c>
    </row>
    <row r="31" spans="1:62" ht="14.25">
      <c r="A31" s="6">
        <v>5</v>
      </c>
      <c r="B31" s="8" t="s">
        <v>38</v>
      </c>
      <c r="C31" s="9">
        <v>176</v>
      </c>
      <c r="D31" s="28">
        <f t="shared" si="0"/>
        <v>250</v>
      </c>
      <c r="E31" s="29">
        <v>1.4204545454545454</v>
      </c>
      <c r="F31" s="9">
        <v>180</v>
      </c>
      <c r="G31" s="30">
        <v>164</v>
      </c>
      <c r="H31" s="29">
        <v>0.9111111111111111</v>
      </c>
      <c r="I31" s="42"/>
      <c r="J31" s="43"/>
      <c r="K31" s="44"/>
      <c r="L31" s="42"/>
      <c r="M31" s="42"/>
      <c r="N31" s="44"/>
      <c r="O31" s="42">
        <v>20</v>
      </c>
      <c r="P31" s="43">
        <v>72</v>
      </c>
      <c r="Q31" s="44">
        <f t="shared" si="1"/>
        <v>3.6</v>
      </c>
      <c r="R31" s="42">
        <v>23</v>
      </c>
      <c r="S31" s="45">
        <v>16</v>
      </c>
      <c r="T31" s="44">
        <f t="shared" si="2"/>
        <v>0.6956521739130435</v>
      </c>
      <c r="U31" s="42"/>
      <c r="V31" s="50"/>
      <c r="W31" s="49"/>
      <c r="X31" s="42"/>
      <c r="Y31" s="57"/>
      <c r="Z31" s="44"/>
      <c r="AA31" s="42"/>
      <c r="AB31" s="43"/>
      <c r="AC31" s="44"/>
      <c r="AD31" s="42"/>
      <c r="AE31" s="42"/>
      <c r="AF31" s="46"/>
      <c r="AG31" s="56">
        <v>30</v>
      </c>
      <c r="AH31" s="60">
        <v>52</v>
      </c>
      <c r="AI31" s="44">
        <f t="shared" si="5"/>
        <v>1.7333333333333334</v>
      </c>
      <c r="AJ31" s="42">
        <v>27</v>
      </c>
      <c r="AK31" s="45">
        <v>26</v>
      </c>
      <c r="AL31" s="44">
        <f t="shared" si="6"/>
        <v>0.9629629629629629</v>
      </c>
      <c r="AM31" s="63"/>
      <c r="AN31" s="62"/>
      <c r="AO31" s="51"/>
      <c r="AP31" s="42"/>
      <c r="AQ31" s="68"/>
      <c r="AR31" s="69"/>
      <c r="AS31" s="42">
        <v>116</v>
      </c>
      <c r="AT31" s="43">
        <v>116</v>
      </c>
      <c r="AU31" s="49">
        <f>AT31/AS31</f>
        <v>1</v>
      </c>
      <c r="AV31" s="12">
        <v>116</v>
      </c>
      <c r="AW31" s="68">
        <v>111</v>
      </c>
      <c r="AX31" s="69">
        <f>AW31/AV31</f>
        <v>0.9568965517241379</v>
      </c>
      <c r="AY31" s="42"/>
      <c r="AZ31" s="43"/>
      <c r="BA31" s="49"/>
      <c r="BB31" s="42"/>
      <c r="BC31" s="42"/>
      <c r="BD31" s="46"/>
      <c r="BE31" s="42">
        <v>10</v>
      </c>
      <c r="BF31" s="43">
        <v>10</v>
      </c>
      <c r="BG31" s="49">
        <f t="shared" si="11"/>
        <v>1</v>
      </c>
      <c r="BH31" s="42">
        <v>14</v>
      </c>
      <c r="BI31" s="42">
        <v>11</v>
      </c>
      <c r="BJ31" s="46">
        <f t="shared" si="12"/>
        <v>0.7857142857142857</v>
      </c>
    </row>
    <row r="32" spans="1:62" ht="14.25" customHeight="1">
      <c r="A32" s="6">
        <v>18</v>
      </c>
      <c r="B32" s="8" t="s">
        <v>53</v>
      </c>
      <c r="C32" s="9">
        <v>5</v>
      </c>
      <c r="D32" s="28">
        <f t="shared" si="0"/>
        <v>2</v>
      </c>
      <c r="E32" s="29">
        <v>0.4</v>
      </c>
      <c r="F32" s="9">
        <v>5</v>
      </c>
      <c r="G32" s="30">
        <v>4</v>
      </c>
      <c r="H32" s="29">
        <v>0.8</v>
      </c>
      <c r="I32" s="42"/>
      <c r="J32" s="43"/>
      <c r="K32" s="44"/>
      <c r="L32" s="42"/>
      <c r="M32" s="42"/>
      <c r="N32" s="44"/>
      <c r="O32" s="42"/>
      <c r="P32" s="43"/>
      <c r="Q32" s="44"/>
      <c r="R32" s="42"/>
      <c r="S32" s="42"/>
      <c r="T32" s="44"/>
      <c r="U32" s="42"/>
      <c r="V32" s="48"/>
      <c r="W32" s="49"/>
      <c r="X32" s="42"/>
      <c r="Y32" s="56"/>
      <c r="Z32" s="46"/>
      <c r="AA32" s="42">
        <v>3</v>
      </c>
      <c r="AB32" s="43">
        <v>2</v>
      </c>
      <c r="AC32" s="44">
        <f>AB32/AA32</f>
        <v>0.6666666666666666</v>
      </c>
      <c r="AD32" s="42">
        <v>3</v>
      </c>
      <c r="AE32" s="42">
        <v>2</v>
      </c>
      <c r="AF32" s="46">
        <f>AE32/AD32</f>
        <v>0.6666666666666666</v>
      </c>
      <c r="AG32" s="56">
        <v>2</v>
      </c>
      <c r="AH32" s="60"/>
      <c r="AI32" s="44">
        <f t="shared" si="5"/>
        <v>0</v>
      </c>
      <c r="AJ32" s="42">
        <v>2</v>
      </c>
      <c r="AK32" s="45">
        <v>2</v>
      </c>
      <c r="AL32" s="44">
        <f t="shared" si="6"/>
        <v>1</v>
      </c>
      <c r="AM32" s="42"/>
      <c r="AN32" s="43"/>
      <c r="AO32" s="51"/>
      <c r="AP32" s="42"/>
      <c r="AQ32" s="68"/>
      <c r="AR32" s="69"/>
      <c r="AS32" s="42"/>
      <c r="AT32" s="43"/>
      <c r="AU32" s="49"/>
      <c r="AV32" s="42"/>
      <c r="AW32" s="68"/>
      <c r="AX32" s="69"/>
      <c r="AY32" s="42"/>
      <c r="AZ32" s="43"/>
      <c r="BA32" s="49"/>
      <c r="BB32" s="42"/>
      <c r="BC32" s="42"/>
      <c r="BD32" s="46"/>
      <c r="BE32" s="42"/>
      <c r="BF32" s="43"/>
      <c r="BG32" s="49"/>
      <c r="BH32" s="42"/>
      <c r="BI32" s="42"/>
      <c r="BJ32" s="46"/>
    </row>
    <row r="33" spans="1:62" ht="14.25">
      <c r="A33" s="6">
        <v>32</v>
      </c>
      <c r="B33" s="8" t="s">
        <v>71</v>
      </c>
      <c r="C33" s="9">
        <v>115</v>
      </c>
      <c r="D33" s="28">
        <f t="shared" si="0"/>
        <v>101</v>
      </c>
      <c r="E33" s="29">
        <v>0.8782608695652174</v>
      </c>
      <c r="F33" s="9">
        <v>115</v>
      </c>
      <c r="G33" s="30">
        <v>105</v>
      </c>
      <c r="H33" s="29">
        <v>0.9130434782608695</v>
      </c>
      <c r="I33" s="42"/>
      <c r="J33" s="43"/>
      <c r="K33" s="44"/>
      <c r="L33" s="42"/>
      <c r="M33" s="42"/>
      <c r="N33" s="44"/>
      <c r="O33" s="42"/>
      <c r="P33" s="43"/>
      <c r="Q33" s="44"/>
      <c r="R33" s="42"/>
      <c r="S33" s="42"/>
      <c r="T33" s="44"/>
      <c r="U33" s="42">
        <v>35</v>
      </c>
      <c r="V33" s="43">
        <v>21</v>
      </c>
      <c r="W33" s="51">
        <f>V33/U33</f>
        <v>0.6</v>
      </c>
      <c r="X33" s="42">
        <v>35</v>
      </c>
      <c r="Y33" s="56">
        <v>28</v>
      </c>
      <c r="Z33" s="46">
        <f>Y33/X33</f>
        <v>0.8</v>
      </c>
      <c r="AA33" s="42"/>
      <c r="AB33" s="43"/>
      <c r="AC33" s="44"/>
      <c r="AD33" s="42"/>
      <c r="AE33" s="42"/>
      <c r="AF33" s="46"/>
      <c r="AG33" s="42"/>
      <c r="AH33" s="43"/>
      <c r="AI33" s="44"/>
      <c r="AJ33" s="42"/>
      <c r="AK33" s="42"/>
      <c r="AL33" s="44"/>
      <c r="AM33" s="42"/>
      <c r="AN33" s="43"/>
      <c r="AO33" s="51"/>
      <c r="AP33" s="42"/>
      <c r="AQ33" s="68"/>
      <c r="AR33" s="69"/>
      <c r="AS33" s="42">
        <v>80</v>
      </c>
      <c r="AT33" s="43">
        <v>80</v>
      </c>
      <c r="AU33" s="49">
        <f>AT33/AS33</f>
        <v>1</v>
      </c>
      <c r="AV33" s="42">
        <v>80</v>
      </c>
      <c r="AW33" s="68">
        <v>77</v>
      </c>
      <c r="AX33" s="69">
        <f>AW33/AV33</f>
        <v>0.9625</v>
      </c>
      <c r="AY33" s="42"/>
      <c r="AZ33" s="43"/>
      <c r="BA33" s="49"/>
      <c r="BB33" s="42"/>
      <c r="BC33" s="42"/>
      <c r="BD33" s="46"/>
      <c r="BE33" s="42"/>
      <c r="BF33" s="43"/>
      <c r="BG33" s="49"/>
      <c r="BH33" s="42"/>
      <c r="BI33" s="42"/>
      <c r="BJ33" s="46"/>
    </row>
    <row r="34" spans="1:62" ht="14.25">
      <c r="A34" s="6">
        <v>12</v>
      </c>
      <c r="B34" s="8" t="s">
        <v>46</v>
      </c>
      <c r="C34" s="9">
        <v>55</v>
      </c>
      <c r="D34" s="28">
        <f t="shared" si="0"/>
        <v>55</v>
      </c>
      <c r="E34" s="29">
        <v>1</v>
      </c>
      <c r="F34" s="9">
        <v>52</v>
      </c>
      <c r="G34" s="30">
        <v>50</v>
      </c>
      <c r="H34" s="29">
        <v>0.9615384615384616</v>
      </c>
      <c r="I34" s="42"/>
      <c r="J34" s="43"/>
      <c r="K34" s="44"/>
      <c r="L34" s="42"/>
      <c r="M34" s="42"/>
      <c r="N34" s="44"/>
      <c r="O34" s="42"/>
      <c r="P34" s="43"/>
      <c r="Q34" s="44"/>
      <c r="R34" s="42"/>
      <c r="S34" s="42"/>
      <c r="T34" s="44"/>
      <c r="U34" s="42"/>
      <c r="V34" s="48"/>
      <c r="W34" s="49"/>
      <c r="X34" s="42"/>
      <c r="Y34" s="56"/>
      <c r="Z34" s="46"/>
      <c r="AA34" s="42"/>
      <c r="AB34" s="43"/>
      <c r="AC34" s="44"/>
      <c r="AD34" s="12"/>
      <c r="AE34" s="12"/>
      <c r="AF34" s="46"/>
      <c r="AG34" s="56">
        <v>16</v>
      </c>
      <c r="AH34" s="60">
        <v>16</v>
      </c>
      <c r="AI34" s="44">
        <f>AH34/AG34</f>
        <v>1</v>
      </c>
      <c r="AJ34" s="12">
        <v>15</v>
      </c>
      <c r="AK34" s="31">
        <v>15</v>
      </c>
      <c r="AL34" s="44">
        <f>AK34/AJ34</f>
        <v>1</v>
      </c>
      <c r="AM34" s="63"/>
      <c r="AN34" s="62"/>
      <c r="AO34" s="51"/>
      <c r="AP34" s="12"/>
      <c r="AQ34" s="68"/>
      <c r="AR34" s="69"/>
      <c r="AS34" s="42">
        <v>32</v>
      </c>
      <c r="AT34" s="43">
        <v>32</v>
      </c>
      <c r="AU34" s="49">
        <f>AT34/AS34</f>
        <v>1</v>
      </c>
      <c r="AV34" s="12">
        <v>32</v>
      </c>
      <c r="AW34" s="68">
        <v>31</v>
      </c>
      <c r="AX34" s="69">
        <f>AW34/AV34</f>
        <v>0.96875</v>
      </c>
      <c r="AY34" s="42"/>
      <c r="AZ34" s="43"/>
      <c r="BA34" s="49"/>
      <c r="BB34" s="42"/>
      <c r="BC34" s="42"/>
      <c r="BD34" s="46"/>
      <c r="BE34" s="42">
        <v>7</v>
      </c>
      <c r="BF34" s="43">
        <v>7</v>
      </c>
      <c r="BG34" s="49">
        <f>BF34/BE34</f>
        <v>1</v>
      </c>
      <c r="BH34" s="42">
        <v>5</v>
      </c>
      <c r="BI34" s="42">
        <v>4</v>
      </c>
      <c r="BJ34" s="46">
        <f>BI34/BH34</f>
        <v>0.8</v>
      </c>
    </row>
    <row r="35" spans="1:62" ht="22.5" customHeight="1">
      <c r="A35" s="6">
        <v>33</v>
      </c>
      <c r="B35" s="8" t="s">
        <v>73</v>
      </c>
      <c r="C35" s="9">
        <v>225</v>
      </c>
      <c r="D35" s="28">
        <f t="shared" si="0"/>
        <v>255</v>
      </c>
      <c r="E35" s="29">
        <v>1.1333333333333333</v>
      </c>
      <c r="F35" s="9">
        <v>224</v>
      </c>
      <c r="G35" s="30">
        <v>206</v>
      </c>
      <c r="H35" s="29">
        <v>0.9196428571428571</v>
      </c>
      <c r="I35" s="42">
        <v>63</v>
      </c>
      <c r="J35" s="43">
        <v>76</v>
      </c>
      <c r="K35" s="44">
        <f>J35/I35</f>
        <v>1.2063492063492063</v>
      </c>
      <c r="L35" s="42">
        <v>68</v>
      </c>
      <c r="M35" s="45">
        <v>61</v>
      </c>
      <c r="N35" s="44">
        <f>M35/L35</f>
        <v>0.8970588235294118</v>
      </c>
      <c r="O35" s="42">
        <v>25</v>
      </c>
      <c r="P35" s="43">
        <v>34</v>
      </c>
      <c r="Q35" s="44"/>
      <c r="R35" s="42">
        <v>25</v>
      </c>
      <c r="S35" s="45">
        <v>20</v>
      </c>
      <c r="T35" s="44">
        <f>S35/R35</f>
        <v>0.8</v>
      </c>
      <c r="U35" s="42"/>
      <c r="V35" s="50"/>
      <c r="W35" s="51"/>
      <c r="X35" s="42"/>
      <c r="Y35" s="57"/>
      <c r="Z35" s="46"/>
      <c r="AA35" s="42">
        <v>58</v>
      </c>
      <c r="AB35" s="43">
        <v>55</v>
      </c>
      <c r="AC35" s="44">
        <f>AB35/AA35</f>
        <v>0.9482758620689655</v>
      </c>
      <c r="AD35" s="42">
        <v>53</v>
      </c>
      <c r="AE35" s="42">
        <v>52</v>
      </c>
      <c r="AF35" s="46">
        <f>AE35/AD35</f>
        <v>0.9811320754716981</v>
      </c>
      <c r="AG35" s="56">
        <v>17</v>
      </c>
      <c r="AH35" s="60">
        <v>15</v>
      </c>
      <c r="AI35" s="44">
        <f>AH35/AG35</f>
        <v>0.8823529411764706</v>
      </c>
      <c r="AJ35" s="42">
        <v>17</v>
      </c>
      <c r="AK35" s="45">
        <v>15</v>
      </c>
      <c r="AL35" s="44">
        <f>AK35/AJ35</f>
        <v>0.8823529411764706</v>
      </c>
      <c r="AM35" s="42">
        <v>30</v>
      </c>
      <c r="AN35" s="43">
        <v>43</v>
      </c>
      <c r="AO35" s="51">
        <f>AN35/AM35</f>
        <v>1.4333333333333333</v>
      </c>
      <c r="AP35" s="42">
        <v>30</v>
      </c>
      <c r="AQ35" s="68">
        <v>28</v>
      </c>
      <c r="AR35" s="69">
        <f>AQ35/AP35</f>
        <v>0.9333333333333333</v>
      </c>
      <c r="AS35" s="42"/>
      <c r="AT35" s="43"/>
      <c r="AU35" s="49"/>
      <c r="AV35" s="42"/>
      <c r="AW35" s="68"/>
      <c r="AX35" s="69"/>
      <c r="AY35" s="42"/>
      <c r="AZ35" s="43"/>
      <c r="BA35" s="49"/>
      <c r="BB35" s="42"/>
      <c r="BC35" s="42"/>
      <c r="BD35" s="46"/>
      <c r="BE35" s="42">
        <v>32</v>
      </c>
      <c r="BF35" s="43">
        <v>32</v>
      </c>
      <c r="BG35" s="49">
        <f>BF35/BE35</f>
        <v>1</v>
      </c>
      <c r="BH35" s="42">
        <v>31</v>
      </c>
      <c r="BI35" s="42">
        <v>30</v>
      </c>
      <c r="BJ35" s="46">
        <f>BI35/BH35</f>
        <v>0.967741935483871</v>
      </c>
    </row>
    <row r="36" spans="1:62" ht="14.25" customHeight="1">
      <c r="A36" s="6">
        <v>14</v>
      </c>
      <c r="B36" s="8" t="s">
        <v>48</v>
      </c>
      <c r="C36" s="9">
        <v>46</v>
      </c>
      <c r="D36" s="28">
        <f t="shared" si="0"/>
        <v>46</v>
      </c>
      <c r="E36" s="29">
        <v>1</v>
      </c>
      <c r="F36" s="9">
        <v>46</v>
      </c>
      <c r="G36" s="30">
        <v>44</v>
      </c>
      <c r="H36" s="29">
        <v>0.9565217391304348</v>
      </c>
      <c r="I36" s="42"/>
      <c r="J36" s="43"/>
      <c r="K36" s="44"/>
      <c r="L36" s="42"/>
      <c r="M36" s="42"/>
      <c r="N36" s="44"/>
      <c r="O36" s="42"/>
      <c r="P36" s="43"/>
      <c r="Q36" s="44"/>
      <c r="R36" s="42"/>
      <c r="S36" s="42"/>
      <c r="T36" s="44"/>
      <c r="U36" s="42"/>
      <c r="V36" s="48"/>
      <c r="W36" s="49"/>
      <c r="X36" s="42"/>
      <c r="Y36" s="56"/>
      <c r="Z36" s="46"/>
      <c r="AA36" s="42"/>
      <c r="AB36" s="43"/>
      <c r="AC36" s="44"/>
      <c r="AD36" s="42"/>
      <c r="AE36" s="42"/>
      <c r="AF36" s="46"/>
      <c r="AG36" s="42"/>
      <c r="AH36" s="60"/>
      <c r="AI36" s="44"/>
      <c r="AJ36" s="42"/>
      <c r="AK36" s="42"/>
      <c r="AL36" s="44"/>
      <c r="AM36" s="63"/>
      <c r="AN36" s="62"/>
      <c r="AO36" s="51"/>
      <c r="AP36" s="42"/>
      <c r="AQ36" s="68"/>
      <c r="AR36" s="69"/>
      <c r="AS36" s="42">
        <v>46</v>
      </c>
      <c r="AT36" s="43">
        <v>46</v>
      </c>
      <c r="AU36" s="49">
        <f>AT36/AS36</f>
        <v>1</v>
      </c>
      <c r="AV36" s="12">
        <v>46</v>
      </c>
      <c r="AW36" s="68">
        <v>44</v>
      </c>
      <c r="AX36" s="69">
        <f>AW36/AV36</f>
        <v>0.9565217391304348</v>
      </c>
      <c r="AY36" s="42"/>
      <c r="AZ36" s="43"/>
      <c r="BA36" s="49"/>
      <c r="BB36" s="42"/>
      <c r="BC36" s="42"/>
      <c r="BD36" s="46"/>
      <c r="BE36" s="42"/>
      <c r="BF36" s="43"/>
      <c r="BG36" s="49"/>
      <c r="BH36" s="42"/>
      <c r="BI36" s="42"/>
      <c r="BJ36" s="46"/>
    </row>
    <row r="37" spans="1:62" ht="22.5">
      <c r="A37" s="6">
        <v>31</v>
      </c>
      <c r="B37" s="8" t="s">
        <v>70</v>
      </c>
      <c r="C37" s="9">
        <v>132</v>
      </c>
      <c r="D37" s="28">
        <f t="shared" si="0"/>
        <v>146</v>
      </c>
      <c r="E37" s="29">
        <v>1.106060606060606</v>
      </c>
      <c r="F37" s="9">
        <v>132</v>
      </c>
      <c r="G37" s="30">
        <v>122</v>
      </c>
      <c r="H37" s="29">
        <v>0.9242424242424242</v>
      </c>
      <c r="I37" s="42"/>
      <c r="J37" s="43"/>
      <c r="K37" s="44"/>
      <c r="L37" s="42"/>
      <c r="M37" s="42"/>
      <c r="N37" s="44"/>
      <c r="O37" s="42"/>
      <c r="P37" s="43"/>
      <c r="Q37" s="44"/>
      <c r="R37" s="42"/>
      <c r="S37" s="42"/>
      <c r="T37" s="44"/>
      <c r="U37" s="42">
        <v>35</v>
      </c>
      <c r="V37" s="43">
        <v>49</v>
      </c>
      <c r="W37" s="51">
        <f>V37/U37</f>
        <v>1.4</v>
      </c>
      <c r="X37" s="42">
        <v>35</v>
      </c>
      <c r="Y37" s="56">
        <v>30</v>
      </c>
      <c r="Z37" s="46">
        <f>Y37/X37</f>
        <v>0.8571428571428571</v>
      </c>
      <c r="AA37" s="42"/>
      <c r="AB37" s="43"/>
      <c r="AC37" s="44"/>
      <c r="AD37" s="42"/>
      <c r="AE37" s="42"/>
      <c r="AF37" s="46"/>
      <c r="AG37" s="42"/>
      <c r="AH37" s="43"/>
      <c r="AI37" s="44"/>
      <c r="AJ37" s="42"/>
      <c r="AK37" s="42"/>
      <c r="AL37" s="44"/>
      <c r="AM37" s="42"/>
      <c r="AN37" s="43"/>
      <c r="AO37" s="51"/>
      <c r="AP37" s="42"/>
      <c r="AQ37" s="68"/>
      <c r="AR37" s="69"/>
      <c r="AS37" s="42"/>
      <c r="AT37" s="43"/>
      <c r="AU37" s="49"/>
      <c r="AV37" s="42"/>
      <c r="AW37" s="68"/>
      <c r="AX37" s="69"/>
      <c r="AY37" s="42">
        <v>97</v>
      </c>
      <c r="AZ37" s="43">
        <v>97</v>
      </c>
      <c r="BA37" s="49">
        <f>AZ37/AY37</f>
        <v>1</v>
      </c>
      <c r="BB37" s="42">
        <v>97</v>
      </c>
      <c r="BC37" s="42">
        <v>92</v>
      </c>
      <c r="BD37" s="46">
        <f>BC37/BB37</f>
        <v>0.9484536082474226</v>
      </c>
      <c r="BE37" s="42"/>
      <c r="BF37" s="43"/>
      <c r="BG37" s="49"/>
      <c r="BH37" s="42"/>
      <c r="BI37" s="42"/>
      <c r="BJ37" s="46"/>
    </row>
  </sheetData>
  <sheetProtection/>
  <mergeCells count="12">
    <mergeCell ref="I1:Z1"/>
    <mergeCell ref="AA1:AL1"/>
    <mergeCell ref="I2:N2"/>
    <mergeCell ref="O2:T2"/>
    <mergeCell ref="U2:Z2"/>
    <mergeCell ref="AA2:AF2"/>
    <mergeCell ref="AG2:AL2"/>
    <mergeCell ref="C1:H2"/>
    <mergeCell ref="AM1:AR2"/>
    <mergeCell ref="AS1:AX2"/>
    <mergeCell ref="AY1:BD2"/>
    <mergeCell ref="BE1:BJ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R27" sqref="R27"/>
    </sheetView>
  </sheetViews>
  <sheetFormatPr defaultColWidth="9.00390625" defaultRowHeight="14.25"/>
  <cols>
    <col min="1" max="1" width="6.375" style="0" customWidth="1"/>
    <col min="2" max="2" width="5.75390625" style="1" customWidth="1"/>
    <col min="3" max="3" width="15.7539062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4" t="s">
        <v>2</v>
      </c>
      <c r="C2" s="3" t="s">
        <v>3</v>
      </c>
      <c r="D2" s="5" t="s">
        <v>468</v>
      </c>
      <c r="E2" s="5" t="s">
        <v>25</v>
      </c>
      <c r="F2" s="5" t="s">
        <v>26</v>
      </c>
      <c r="G2" s="5" t="s">
        <v>23</v>
      </c>
    </row>
    <row r="3" spans="1:7" ht="15" customHeight="1">
      <c r="A3" s="6" t="s">
        <v>32</v>
      </c>
      <c r="B3" s="7">
        <v>1</v>
      </c>
      <c r="C3" s="8" t="s">
        <v>33</v>
      </c>
      <c r="D3" s="9">
        <v>90</v>
      </c>
      <c r="E3" s="9">
        <v>83</v>
      </c>
      <c r="F3" s="9">
        <v>73</v>
      </c>
      <c r="G3" s="10">
        <f>F3/E3</f>
        <v>0.8795180722891566</v>
      </c>
    </row>
    <row r="4" spans="1:7" ht="15" customHeight="1">
      <c r="A4" s="6"/>
      <c r="B4" s="7">
        <v>2</v>
      </c>
      <c r="C4" s="8" t="s">
        <v>34</v>
      </c>
      <c r="D4" s="9">
        <v>177</v>
      </c>
      <c r="E4" s="9">
        <v>177</v>
      </c>
      <c r="F4" s="9">
        <v>155</v>
      </c>
      <c r="G4" s="10">
        <f aca="true" t="shared" si="0" ref="G4:G37">F4/E4</f>
        <v>0.8757062146892656</v>
      </c>
    </row>
    <row r="5" spans="1:7" ht="15" customHeight="1">
      <c r="A5" s="6"/>
      <c r="B5" s="7">
        <v>3</v>
      </c>
      <c r="C5" s="8" t="s">
        <v>35</v>
      </c>
      <c r="D5" s="9">
        <v>87</v>
      </c>
      <c r="E5" s="9">
        <v>87</v>
      </c>
      <c r="F5" s="9">
        <v>74</v>
      </c>
      <c r="G5" s="10">
        <f t="shared" si="0"/>
        <v>0.8505747126436781</v>
      </c>
    </row>
    <row r="6" spans="1:7" ht="15" customHeight="1">
      <c r="A6" s="6"/>
      <c r="B6" s="7">
        <v>4</v>
      </c>
      <c r="C6" s="8" t="s">
        <v>36</v>
      </c>
      <c r="D6" s="9">
        <v>80</v>
      </c>
      <c r="E6" s="9">
        <v>81</v>
      </c>
      <c r="F6" s="9">
        <v>68</v>
      </c>
      <c r="G6" s="10">
        <f t="shared" si="0"/>
        <v>0.8395061728395061</v>
      </c>
    </row>
    <row r="7" spans="1:7" ht="15" customHeight="1">
      <c r="A7" s="6" t="s">
        <v>37</v>
      </c>
      <c r="B7" s="7">
        <v>5</v>
      </c>
      <c r="C7" s="8" t="s">
        <v>38</v>
      </c>
      <c r="D7" s="9">
        <v>176</v>
      </c>
      <c r="E7" s="9">
        <v>180</v>
      </c>
      <c r="F7" s="9">
        <v>164</v>
      </c>
      <c r="G7" s="10">
        <f t="shared" si="0"/>
        <v>0.9111111111111111</v>
      </c>
    </row>
    <row r="8" spans="1:7" ht="15" customHeight="1">
      <c r="A8" s="6"/>
      <c r="B8" s="7">
        <v>6</v>
      </c>
      <c r="C8" s="8" t="s">
        <v>39</v>
      </c>
      <c r="D8" s="9">
        <v>90</v>
      </c>
      <c r="E8" s="9">
        <v>100</v>
      </c>
      <c r="F8" s="9">
        <v>79</v>
      </c>
      <c r="G8" s="10">
        <f t="shared" si="0"/>
        <v>0.79</v>
      </c>
    </row>
    <row r="9" spans="1:7" ht="15" customHeight="1">
      <c r="A9" s="6"/>
      <c r="B9" s="7">
        <v>7</v>
      </c>
      <c r="C9" s="8" t="s">
        <v>40</v>
      </c>
      <c r="D9" s="9">
        <v>121</v>
      </c>
      <c r="E9" s="9">
        <v>133</v>
      </c>
      <c r="F9" s="9">
        <v>122</v>
      </c>
      <c r="G9" s="10">
        <f t="shared" si="0"/>
        <v>0.9172932330827067</v>
      </c>
    </row>
    <row r="10" spans="1:7" ht="15" customHeight="1">
      <c r="A10" s="11"/>
      <c r="B10" s="7">
        <v>8</v>
      </c>
      <c r="C10" s="8" t="s">
        <v>41</v>
      </c>
      <c r="D10" s="9">
        <v>105</v>
      </c>
      <c r="E10" s="9">
        <v>110</v>
      </c>
      <c r="F10" s="9">
        <v>103</v>
      </c>
      <c r="G10" s="10">
        <f t="shared" si="0"/>
        <v>0.9363636363636364</v>
      </c>
    </row>
    <row r="11" spans="1:7" ht="15" customHeight="1">
      <c r="A11" s="6" t="s">
        <v>42</v>
      </c>
      <c r="B11" s="7">
        <v>9</v>
      </c>
      <c r="C11" s="8" t="s">
        <v>43</v>
      </c>
      <c r="D11" s="9">
        <v>80</v>
      </c>
      <c r="E11" s="9">
        <v>77</v>
      </c>
      <c r="F11" s="9">
        <v>68</v>
      </c>
      <c r="G11" s="10">
        <f t="shared" si="0"/>
        <v>0.8831168831168831</v>
      </c>
    </row>
    <row r="12" spans="1:7" ht="15" customHeight="1">
      <c r="A12" s="6"/>
      <c r="B12" s="7">
        <v>10</v>
      </c>
      <c r="C12" s="8" t="s">
        <v>469</v>
      </c>
      <c r="D12" s="9">
        <v>97</v>
      </c>
      <c r="E12" s="9">
        <v>90</v>
      </c>
      <c r="F12" s="9">
        <v>85</v>
      </c>
      <c r="G12" s="10">
        <f t="shared" si="0"/>
        <v>0.9444444444444444</v>
      </c>
    </row>
    <row r="13" spans="1:7" ht="15" customHeight="1">
      <c r="A13" s="6"/>
      <c r="B13" s="7">
        <v>11</v>
      </c>
      <c r="C13" s="8" t="s">
        <v>45</v>
      </c>
      <c r="D13" s="9">
        <v>81</v>
      </c>
      <c r="E13" s="9">
        <v>73</v>
      </c>
      <c r="F13" s="9">
        <v>60</v>
      </c>
      <c r="G13" s="10">
        <f t="shared" si="0"/>
        <v>0.821917808219178</v>
      </c>
    </row>
    <row r="14" spans="1:7" ht="15" customHeight="1">
      <c r="A14" s="6"/>
      <c r="B14" s="7">
        <v>12</v>
      </c>
      <c r="C14" s="8" t="s">
        <v>46</v>
      </c>
      <c r="D14" s="9">
        <v>55</v>
      </c>
      <c r="E14" s="9">
        <v>52</v>
      </c>
      <c r="F14" s="9">
        <v>50</v>
      </c>
      <c r="G14" s="10">
        <f t="shared" si="0"/>
        <v>0.9615384615384616</v>
      </c>
    </row>
    <row r="15" spans="1:7" ht="15" customHeight="1">
      <c r="A15" s="11" t="s">
        <v>470</v>
      </c>
      <c r="B15" s="7">
        <v>13</v>
      </c>
      <c r="C15" s="8" t="s">
        <v>47</v>
      </c>
      <c r="D15" s="9">
        <v>120</v>
      </c>
      <c r="E15" s="9">
        <v>116</v>
      </c>
      <c r="F15" s="9">
        <v>94</v>
      </c>
      <c r="G15" s="10">
        <f t="shared" si="0"/>
        <v>0.8103448275862069</v>
      </c>
    </row>
    <row r="16" spans="1:7" ht="15" customHeight="1">
      <c r="A16" s="11"/>
      <c r="B16" s="7">
        <v>14</v>
      </c>
      <c r="C16" s="8" t="s">
        <v>48</v>
      </c>
      <c r="D16" s="9">
        <v>46</v>
      </c>
      <c r="E16" s="9">
        <v>46</v>
      </c>
      <c r="F16" s="9">
        <v>44</v>
      </c>
      <c r="G16" s="10">
        <f t="shared" si="0"/>
        <v>0.9565217391304348</v>
      </c>
    </row>
    <row r="17" spans="1:7" ht="15" customHeight="1">
      <c r="A17" s="11"/>
      <c r="B17" s="7">
        <v>15</v>
      </c>
      <c r="C17" s="8" t="s">
        <v>49</v>
      </c>
      <c r="D17" s="12">
        <v>45</v>
      </c>
      <c r="E17" s="12">
        <v>43</v>
      </c>
      <c r="F17" s="12">
        <v>37</v>
      </c>
      <c r="G17" s="10">
        <f t="shared" si="0"/>
        <v>0.8604651162790697</v>
      </c>
    </row>
    <row r="18" spans="1:7" ht="15" customHeight="1">
      <c r="A18" s="6" t="s">
        <v>50</v>
      </c>
      <c r="B18" s="7">
        <v>16</v>
      </c>
      <c r="C18" s="8" t="s">
        <v>51</v>
      </c>
      <c r="D18" s="9">
        <v>270</v>
      </c>
      <c r="E18" s="9">
        <v>276</v>
      </c>
      <c r="F18" s="9">
        <v>245</v>
      </c>
      <c r="G18" s="10">
        <f t="shared" si="0"/>
        <v>0.8876811594202898</v>
      </c>
    </row>
    <row r="19" spans="1:7" ht="15" customHeight="1">
      <c r="A19" s="6"/>
      <c r="B19" s="7">
        <v>17</v>
      </c>
      <c r="C19" s="8" t="s">
        <v>52</v>
      </c>
      <c r="D19" s="9">
        <v>105</v>
      </c>
      <c r="E19" s="9">
        <v>109</v>
      </c>
      <c r="F19" s="9">
        <v>98</v>
      </c>
      <c r="G19" s="10">
        <f t="shared" si="0"/>
        <v>0.8990825688073395</v>
      </c>
    </row>
    <row r="20" spans="1:7" ht="15" customHeight="1">
      <c r="A20" s="6"/>
      <c r="B20" s="7">
        <v>18</v>
      </c>
      <c r="C20" s="8" t="s">
        <v>53</v>
      </c>
      <c r="D20" s="9">
        <v>5</v>
      </c>
      <c r="E20" s="9">
        <v>5</v>
      </c>
      <c r="F20" s="9">
        <v>4</v>
      </c>
      <c r="G20" s="10">
        <f t="shared" si="0"/>
        <v>0.8</v>
      </c>
    </row>
    <row r="21" spans="1:7" ht="15" customHeight="1">
      <c r="A21" s="6" t="s">
        <v>54</v>
      </c>
      <c r="B21" s="7">
        <v>19</v>
      </c>
      <c r="C21" s="8" t="s">
        <v>55</v>
      </c>
      <c r="D21" s="9">
        <v>100</v>
      </c>
      <c r="E21" s="9">
        <v>107</v>
      </c>
      <c r="F21" s="9">
        <v>97</v>
      </c>
      <c r="G21" s="10">
        <f t="shared" si="0"/>
        <v>0.9065420560747663</v>
      </c>
    </row>
    <row r="22" spans="1:7" ht="15" customHeight="1">
      <c r="A22" s="6"/>
      <c r="B22" s="7">
        <v>20</v>
      </c>
      <c r="C22" s="8" t="s">
        <v>56</v>
      </c>
      <c r="D22" s="9">
        <v>85</v>
      </c>
      <c r="E22" s="9">
        <v>82</v>
      </c>
      <c r="F22" s="9">
        <v>69</v>
      </c>
      <c r="G22" s="10">
        <f t="shared" si="0"/>
        <v>0.8414634146341463</v>
      </c>
    </row>
    <row r="23" spans="1:7" ht="15" customHeight="1">
      <c r="A23" s="6"/>
      <c r="B23" s="7">
        <v>21</v>
      </c>
      <c r="C23" s="8" t="s">
        <v>57</v>
      </c>
      <c r="D23" s="9">
        <v>45</v>
      </c>
      <c r="E23" s="9">
        <v>44</v>
      </c>
      <c r="F23" s="9">
        <v>38</v>
      </c>
      <c r="G23" s="10">
        <f t="shared" si="0"/>
        <v>0.8636363636363636</v>
      </c>
    </row>
    <row r="24" spans="1:7" ht="15" customHeight="1">
      <c r="A24" s="6"/>
      <c r="B24" s="7">
        <v>22</v>
      </c>
      <c r="C24" s="8" t="s">
        <v>58</v>
      </c>
      <c r="D24" s="9">
        <v>55</v>
      </c>
      <c r="E24" s="9">
        <v>51</v>
      </c>
      <c r="F24" s="9">
        <v>47</v>
      </c>
      <c r="G24" s="10">
        <f t="shared" si="0"/>
        <v>0.9215686274509803</v>
      </c>
    </row>
    <row r="25" spans="1:7" ht="15" customHeight="1">
      <c r="A25" s="6" t="s">
        <v>59</v>
      </c>
      <c r="B25" s="7">
        <v>23</v>
      </c>
      <c r="C25" s="8" t="s">
        <v>60</v>
      </c>
      <c r="D25" s="9">
        <v>90</v>
      </c>
      <c r="E25" s="9">
        <v>86</v>
      </c>
      <c r="F25" s="9">
        <v>74</v>
      </c>
      <c r="G25" s="10">
        <f t="shared" si="0"/>
        <v>0.8604651162790697</v>
      </c>
    </row>
    <row r="26" spans="1:7" ht="15" customHeight="1">
      <c r="A26" s="6"/>
      <c r="B26" s="7">
        <v>24</v>
      </c>
      <c r="C26" s="8" t="s">
        <v>61</v>
      </c>
      <c r="D26" s="9">
        <v>90</v>
      </c>
      <c r="E26" s="9">
        <v>89</v>
      </c>
      <c r="F26" s="9">
        <v>82</v>
      </c>
      <c r="G26" s="10">
        <f t="shared" si="0"/>
        <v>0.9213483146067416</v>
      </c>
    </row>
    <row r="27" spans="1:7" ht="15" customHeight="1">
      <c r="A27" s="6"/>
      <c r="B27" s="7">
        <v>25</v>
      </c>
      <c r="C27" s="8" t="s">
        <v>62</v>
      </c>
      <c r="D27" s="9">
        <v>100</v>
      </c>
      <c r="E27" s="9">
        <v>79</v>
      </c>
      <c r="F27" s="9">
        <v>71</v>
      </c>
      <c r="G27" s="10">
        <f t="shared" si="0"/>
        <v>0.8987341772151899</v>
      </c>
    </row>
    <row r="28" spans="1:7" ht="15" customHeight="1">
      <c r="A28" s="6" t="s">
        <v>63</v>
      </c>
      <c r="B28" s="7">
        <v>26</v>
      </c>
      <c r="C28" s="8" t="s">
        <v>64</v>
      </c>
      <c r="D28" s="9">
        <v>180</v>
      </c>
      <c r="E28" s="9">
        <v>181</v>
      </c>
      <c r="F28" s="9">
        <v>162</v>
      </c>
      <c r="G28" s="10">
        <f t="shared" si="0"/>
        <v>0.8950276243093923</v>
      </c>
    </row>
    <row r="29" spans="1:7" ht="15" customHeight="1">
      <c r="A29" s="6"/>
      <c r="B29" s="7">
        <v>27</v>
      </c>
      <c r="C29" s="8" t="s">
        <v>65</v>
      </c>
      <c r="D29" s="9">
        <v>100</v>
      </c>
      <c r="E29" s="9">
        <v>93</v>
      </c>
      <c r="F29" s="9">
        <v>86</v>
      </c>
      <c r="G29" s="10">
        <f t="shared" si="0"/>
        <v>0.9247311827956989</v>
      </c>
    </row>
    <row r="30" spans="1:7" ht="15" customHeight="1">
      <c r="A30" s="6"/>
      <c r="B30" s="7">
        <v>28</v>
      </c>
      <c r="C30" s="8" t="s">
        <v>66</v>
      </c>
      <c r="D30" s="9">
        <v>100</v>
      </c>
      <c r="E30" s="9">
        <v>100</v>
      </c>
      <c r="F30" s="9">
        <v>93</v>
      </c>
      <c r="G30" s="10">
        <f t="shared" si="0"/>
        <v>0.93</v>
      </c>
    </row>
    <row r="31" spans="1:7" ht="15" customHeight="1">
      <c r="A31" s="6" t="s">
        <v>67</v>
      </c>
      <c r="B31" s="7">
        <v>29</v>
      </c>
      <c r="C31" s="8" t="s">
        <v>68</v>
      </c>
      <c r="D31" s="9">
        <v>90</v>
      </c>
      <c r="E31" s="9">
        <v>104</v>
      </c>
      <c r="F31" s="9">
        <v>96</v>
      </c>
      <c r="G31" s="10">
        <f t="shared" si="0"/>
        <v>0.9230769230769231</v>
      </c>
    </row>
    <row r="32" spans="1:7" ht="15" customHeight="1">
      <c r="A32" s="6"/>
      <c r="B32" s="7">
        <v>30</v>
      </c>
      <c r="C32" s="8" t="s">
        <v>69</v>
      </c>
      <c r="D32" s="9">
        <v>40</v>
      </c>
      <c r="E32" s="9">
        <v>37</v>
      </c>
      <c r="F32" s="9">
        <v>30</v>
      </c>
      <c r="G32" s="10">
        <f t="shared" si="0"/>
        <v>0.8108108108108109</v>
      </c>
    </row>
    <row r="33" spans="1:7" ht="15" customHeight="1">
      <c r="A33" s="6"/>
      <c r="B33" s="7">
        <v>31</v>
      </c>
      <c r="C33" s="8" t="s">
        <v>70</v>
      </c>
      <c r="D33" s="9">
        <v>132</v>
      </c>
      <c r="E33" s="9">
        <v>132</v>
      </c>
      <c r="F33" s="9">
        <v>122</v>
      </c>
      <c r="G33" s="10">
        <f t="shared" si="0"/>
        <v>0.9242424242424242</v>
      </c>
    </row>
    <row r="34" spans="1:7" ht="15" customHeight="1">
      <c r="A34" s="6"/>
      <c r="B34" s="7">
        <v>32</v>
      </c>
      <c r="C34" s="8" t="s">
        <v>71</v>
      </c>
      <c r="D34" s="9">
        <v>115</v>
      </c>
      <c r="E34" s="9">
        <v>115</v>
      </c>
      <c r="F34" s="9">
        <v>105</v>
      </c>
      <c r="G34" s="10">
        <f t="shared" si="0"/>
        <v>0.9130434782608695</v>
      </c>
    </row>
    <row r="35" spans="1:7" ht="15" customHeight="1">
      <c r="A35" s="6" t="s">
        <v>72</v>
      </c>
      <c r="B35" s="7">
        <v>33</v>
      </c>
      <c r="C35" s="8" t="s">
        <v>73</v>
      </c>
      <c r="D35" s="9">
        <v>225</v>
      </c>
      <c r="E35" s="9">
        <v>224</v>
      </c>
      <c r="F35" s="9">
        <v>206</v>
      </c>
      <c r="G35" s="10">
        <f t="shared" si="0"/>
        <v>0.9196428571428571</v>
      </c>
    </row>
    <row r="36" spans="1:7" ht="15" customHeight="1">
      <c r="A36" s="6"/>
      <c r="B36" s="7">
        <v>34</v>
      </c>
      <c r="C36" s="8" t="s">
        <v>74</v>
      </c>
      <c r="D36" s="9">
        <v>50</v>
      </c>
      <c r="E36" s="9">
        <v>45</v>
      </c>
      <c r="F36" s="9">
        <v>37</v>
      </c>
      <c r="G36" s="10">
        <f t="shared" si="0"/>
        <v>0.8222222222222222</v>
      </c>
    </row>
    <row r="37" spans="1:7" ht="15" customHeight="1">
      <c r="A37" s="13" t="s">
        <v>75</v>
      </c>
      <c r="B37" s="13"/>
      <c r="C37" s="13"/>
      <c r="D37" s="13">
        <f>SUM(D3:D36)</f>
        <v>3427</v>
      </c>
      <c r="E37" s="13">
        <v>3407</v>
      </c>
      <c r="F37" s="13">
        <v>3038</v>
      </c>
      <c r="G37" s="14">
        <f t="shared" si="0"/>
        <v>0.8916935720575286</v>
      </c>
    </row>
  </sheetData>
  <sheetProtection/>
  <mergeCells count="12">
    <mergeCell ref="A1:G1"/>
    <mergeCell ref="A37:C37"/>
    <mergeCell ref="A3:A6"/>
    <mergeCell ref="A7:A10"/>
    <mergeCell ref="A11:A14"/>
    <mergeCell ref="A15:A17"/>
    <mergeCell ref="A18:A20"/>
    <mergeCell ref="A21:A24"/>
    <mergeCell ref="A25:A27"/>
    <mergeCell ref="A28:A30"/>
    <mergeCell ref="A31:A34"/>
    <mergeCell ref="A35:A3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9.00390625" style="85" customWidth="1"/>
    <col min="2" max="2" width="18.625" style="91" customWidth="1"/>
    <col min="3" max="3" width="11.00390625" style="85" customWidth="1"/>
    <col min="4" max="4" width="13.375" style="85" customWidth="1"/>
    <col min="5" max="5" width="10.50390625" style="85" customWidth="1"/>
    <col min="6" max="6" width="9.00390625" style="85" customWidth="1"/>
    <col min="7" max="7" width="10.375" style="85" customWidth="1"/>
    <col min="8" max="16384" width="9.00390625" style="85" customWidth="1"/>
  </cols>
  <sheetData>
    <row r="1" spans="1:7" ht="51.75" customHeight="1">
      <c r="A1" s="92" t="s">
        <v>76</v>
      </c>
      <c r="B1" s="92"/>
      <c r="C1" s="92"/>
      <c r="D1" s="92"/>
      <c r="E1" s="92"/>
      <c r="F1" s="92"/>
      <c r="G1" s="92"/>
    </row>
    <row r="2" spans="1:7" ht="42" customHeight="1">
      <c r="A2" s="77" t="s">
        <v>77</v>
      </c>
      <c r="B2" s="77" t="s">
        <v>78</v>
      </c>
      <c r="C2" s="77" t="s">
        <v>79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4.75" customHeight="1">
      <c r="A3" s="93" t="s">
        <v>84</v>
      </c>
      <c r="B3" s="82" t="s">
        <v>85</v>
      </c>
      <c r="C3" s="93">
        <v>4</v>
      </c>
      <c r="D3" s="93">
        <v>12</v>
      </c>
      <c r="E3" s="93" t="s">
        <v>86</v>
      </c>
      <c r="F3" s="93" t="s">
        <v>87</v>
      </c>
      <c r="G3" s="93" t="s">
        <v>88</v>
      </c>
    </row>
    <row r="4" spans="1:7" ht="24.75" customHeight="1">
      <c r="A4" s="93" t="s">
        <v>89</v>
      </c>
      <c r="B4" s="82" t="s">
        <v>90</v>
      </c>
      <c r="C4" s="93" t="s">
        <v>91</v>
      </c>
      <c r="D4" s="93">
        <v>23</v>
      </c>
      <c r="E4" s="93" t="s">
        <v>92</v>
      </c>
      <c r="F4" s="93" t="s">
        <v>93</v>
      </c>
      <c r="G4" s="93" t="s">
        <v>88</v>
      </c>
    </row>
    <row r="5" spans="1:7" ht="24.75" customHeight="1">
      <c r="A5" s="93" t="s">
        <v>94</v>
      </c>
      <c r="B5" s="82" t="s">
        <v>39</v>
      </c>
      <c r="C5" s="93">
        <v>1</v>
      </c>
      <c r="D5" s="93">
        <v>17</v>
      </c>
      <c r="E5" s="93" t="s">
        <v>95</v>
      </c>
      <c r="F5" s="93" t="s">
        <v>96</v>
      </c>
      <c r="G5" s="93" t="s">
        <v>97</v>
      </c>
    </row>
    <row r="6" spans="1:7" ht="24.75" customHeight="1">
      <c r="A6" s="93" t="s">
        <v>98</v>
      </c>
      <c r="B6" s="82" t="s">
        <v>40</v>
      </c>
      <c r="C6" s="93">
        <v>1</v>
      </c>
      <c r="D6" s="93">
        <v>16</v>
      </c>
      <c r="E6" s="93" t="s">
        <v>99</v>
      </c>
      <c r="F6" s="93" t="s">
        <v>100</v>
      </c>
      <c r="G6" s="93" t="s">
        <v>101</v>
      </c>
    </row>
    <row r="7" spans="1:7" ht="24.75" customHeight="1">
      <c r="A7" s="93" t="s">
        <v>102</v>
      </c>
      <c r="B7" s="82" t="s">
        <v>47</v>
      </c>
      <c r="C7" s="93">
        <v>2</v>
      </c>
      <c r="D7" s="93">
        <v>16</v>
      </c>
      <c r="E7" s="93" t="s">
        <v>103</v>
      </c>
      <c r="F7" s="93" t="s">
        <v>104</v>
      </c>
      <c r="G7" s="93" t="s">
        <v>88</v>
      </c>
    </row>
    <row r="8" spans="1:7" ht="24.75" customHeight="1">
      <c r="A8" s="93" t="s">
        <v>105</v>
      </c>
      <c r="B8" s="82" t="s">
        <v>106</v>
      </c>
      <c r="C8" s="93" t="s">
        <v>91</v>
      </c>
      <c r="D8" s="93">
        <v>18</v>
      </c>
      <c r="E8" s="93" t="s">
        <v>107</v>
      </c>
      <c r="F8" s="93" t="s">
        <v>108</v>
      </c>
      <c r="G8" s="93" t="s">
        <v>88</v>
      </c>
    </row>
    <row r="9" spans="1:7" ht="24.75" customHeight="1">
      <c r="A9" s="93" t="s">
        <v>109</v>
      </c>
      <c r="B9" s="82" t="s">
        <v>110</v>
      </c>
      <c r="C9" s="93">
        <v>1</v>
      </c>
      <c r="D9" s="93">
        <v>56</v>
      </c>
      <c r="E9" s="93" t="s">
        <v>111</v>
      </c>
      <c r="F9" s="93" t="s">
        <v>112</v>
      </c>
      <c r="G9" s="93" t="s">
        <v>113</v>
      </c>
    </row>
    <row r="10" spans="1:7" ht="24.75" customHeight="1">
      <c r="A10" s="93" t="s">
        <v>114</v>
      </c>
      <c r="B10" s="82" t="s">
        <v>115</v>
      </c>
      <c r="C10" s="93">
        <v>1</v>
      </c>
      <c r="D10" s="93">
        <v>22</v>
      </c>
      <c r="E10" s="93" t="s">
        <v>116</v>
      </c>
      <c r="F10" s="93" t="s">
        <v>87</v>
      </c>
      <c r="G10" s="93" t="s">
        <v>97</v>
      </c>
    </row>
    <row r="11" spans="1:7" ht="24.75" customHeight="1">
      <c r="A11" s="93" t="s">
        <v>117</v>
      </c>
      <c r="B11" s="82" t="s">
        <v>55</v>
      </c>
      <c r="C11" s="93">
        <v>1</v>
      </c>
      <c r="D11" s="93">
        <v>22</v>
      </c>
      <c r="E11" s="93" t="s">
        <v>118</v>
      </c>
      <c r="F11" s="93" t="s">
        <v>119</v>
      </c>
      <c r="G11" s="93" t="s">
        <v>113</v>
      </c>
    </row>
    <row r="12" spans="1:7" ht="24.75" customHeight="1">
      <c r="A12" s="93" t="s">
        <v>120</v>
      </c>
      <c r="B12" s="82" t="s">
        <v>56</v>
      </c>
      <c r="C12" s="93" t="s">
        <v>91</v>
      </c>
      <c r="D12" s="93">
        <v>25</v>
      </c>
      <c r="E12" s="93" t="s">
        <v>121</v>
      </c>
      <c r="F12" s="93" t="s">
        <v>122</v>
      </c>
      <c r="G12" s="93" t="s">
        <v>88</v>
      </c>
    </row>
    <row r="13" spans="1:7" ht="24.75" customHeight="1">
      <c r="A13" s="93" t="s">
        <v>123</v>
      </c>
      <c r="B13" s="82" t="s">
        <v>57</v>
      </c>
      <c r="C13" s="93" t="s">
        <v>91</v>
      </c>
      <c r="D13" s="93">
        <v>21</v>
      </c>
      <c r="E13" s="93" t="s">
        <v>124</v>
      </c>
      <c r="F13" s="93" t="s">
        <v>87</v>
      </c>
      <c r="G13" s="93" t="s">
        <v>88</v>
      </c>
    </row>
    <row r="14" spans="1:7" ht="24.75" customHeight="1">
      <c r="A14" s="93" t="s">
        <v>125</v>
      </c>
      <c r="B14" s="82" t="s">
        <v>58</v>
      </c>
      <c r="C14" s="93" t="s">
        <v>91</v>
      </c>
      <c r="D14" s="93">
        <v>6</v>
      </c>
      <c r="E14" s="93" t="s">
        <v>126</v>
      </c>
      <c r="F14" s="93" t="s">
        <v>127</v>
      </c>
      <c r="G14" s="93" t="s">
        <v>128</v>
      </c>
    </row>
    <row r="15" spans="1:7" ht="24.75" customHeight="1">
      <c r="A15" s="93" t="s">
        <v>129</v>
      </c>
      <c r="B15" s="82" t="s">
        <v>130</v>
      </c>
      <c r="C15" s="93" t="s">
        <v>91</v>
      </c>
      <c r="D15" s="93">
        <v>18</v>
      </c>
      <c r="E15" s="93" t="s">
        <v>131</v>
      </c>
      <c r="F15" s="93" t="s">
        <v>112</v>
      </c>
      <c r="G15" s="93" t="s">
        <v>88</v>
      </c>
    </row>
    <row r="16" spans="1:7" ht="24.75" customHeight="1">
      <c r="A16" s="93" t="s">
        <v>132</v>
      </c>
      <c r="B16" s="82" t="s">
        <v>61</v>
      </c>
      <c r="C16" s="93" t="s">
        <v>91</v>
      </c>
      <c r="D16" s="93">
        <v>26</v>
      </c>
      <c r="E16" s="93" t="s">
        <v>133</v>
      </c>
      <c r="F16" s="93" t="s">
        <v>134</v>
      </c>
      <c r="G16" s="93" t="s">
        <v>88</v>
      </c>
    </row>
    <row r="17" spans="1:7" ht="24.75" customHeight="1">
      <c r="A17" s="93" t="s">
        <v>135</v>
      </c>
      <c r="B17" s="82" t="s">
        <v>136</v>
      </c>
      <c r="C17" s="93" t="s">
        <v>91</v>
      </c>
      <c r="D17" s="93">
        <v>17</v>
      </c>
      <c r="E17" s="93" t="s">
        <v>137</v>
      </c>
      <c r="F17" s="93" t="s">
        <v>138</v>
      </c>
      <c r="G17" s="93" t="s">
        <v>88</v>
      </c>
    </row>
    <row r="18" spans="1:7" ht="24.75" customHeight="1">
      <c r="A18" s="93" t="s">
        <v>139</v>
      </c>
      <c r="B18" s="82" t="s">
        <v>64</v>
      </c>
      <c r="C18" s="93">
        <v>5</v>
      </c>
      <c r="D18" s="93">
        <v>35</v>
      </c>
      <c r="E18" s="93" t="s">
        <v>140</v>
      </c>
      <c r="F18" s="93" t="s">
        <v>141</v>
      </c>
      <c r="G18" s="93" t="s">
        <v>88</v>
      </c>
    </row>
    <row r="19" spans="1:7" ht="24.75" customHeight="1">
      <c r="A19" s="93" t="s">
        <v>142</v>
      </c>
      <c r="B19" s="82" t="s">
        <v>143</v>
      </c>
      <c r="C19" s="93">
        <v>4</v>
      </c>
      <c r="D19" s="93">
        <v>26</v>
      </c>
      <c r="E19" s="93" t="s">
        <v>144</v>
      </c>
      <c r="F19" s="93" t="s">
        <v>100</v>
      </c>
      <c r="G19" s="93" t="s">
        <v>88</v>
      </c>
    </row>
    <row r="20" spans="1:7" ht="24.75" customHeight="1">
      <c r="A20" s="93" t="s">
        <v>145</v>
      </c>
      <c r="B20" s="82" t="s">
        <v>146</v>
      </c>
      <c r="C20" s="93">
        <v>1</v>
      </c>
      <c r="D20" s="93">
        <v>16</v>
      </c>
      <c r="E20" s="93" t="s">
        <v>147</v>
      </c>
      <c r="F20" s="93" t="s">
        <v>148</v>
      </c>
      <c r="G20" s="93" t="s">
        <v>88</v>
      </c>
    </row>
    <row r="21" spans="1:7" ht="24.75" customHeight="1">
      <c r="A21" s="93" t="s">
        <v>149</v>
      </c>
      <c r="B21" s="82" t="s">
        <v>150</v>
      </c>
      <c r="C21" s="93">
        <v>1</v>
      </c>
      <c r="D21" s="93">
        <v>33</v>
      </c>
      <c r="E21" s="93" t="s">
        <v>151</v>
      </c>
      <c r="F21" s="93" t="s">
        <v>152</v>
      </c>
      <c r="G21" s="93" t="s">
        <v>113</v>
      </c>
    </row>
    <row r="22" spans="1:7" ht="24.75" customHeight="1">
      <c r="A22" s="93" t="s">
        <v>153</v>
      </c>
      <c r="B22" s="82" t="s">
        <v>69</v>
      </c>
      <c r="C22" s="93">
        <v>2</v>
      </c>
      <c r="D22" s="93">
        <v>24</v>
      </c>
      <c r="E22" s="93" t="s">
        <v>154</v>
      </c>
      <c r="F22" s="93" t="s">
        <v>155</v>
      </c>
      <c r="G22" s="93" t="s">
        <v>88</v>
      </c>
    </row>
    <row r="23" spans="1:7" ht="24.75" customHeight="1">
      <c r="A23" s="93" t="s">
        <v>156</v>
      </c>
      <c r="B23" s="82" t="s">
        <v>73</v>
      </c>
      <c r="C23" s="93">
        <v>1</v>
      </c>
      <c r="D23" s="93">
        <v>68</v>
      </c>
      <c r="E23" s="93" t="s">
        <v>157</v>
      </c>
      <c r="F23" s="93" t="s">
        <v>158</v>
      </c>
      <c r="G23" s="93" t="s">
        <v>88</v>
      </c>
    </row>
    <row r="24" spans="1:7" ht="24.75" customHeight="1">
      <c r="A24" s="93" t="s">
        <v>159</v>
      </c>
      <c r="B24" s="82" t="s">
        <v>74</v>
      </c>
      <c r="C24" s="93" t="s">
        <v>91</v>
      </c>
      <c r="D24" s="93">
        <v>20</v>
      </c>
      <c r="E24" s="93" t="s">
        <v>160</v>
      </c>
      <c r="F24" s="93" t="s">
        <v>161</v>
      </c>
      <c r="G24" s="93" t="s">
        <v>88</v>
      </c>
    </row>
    <row r="25" spans="1:7" ht="36.75" customHeight="1">
      <c r="A25" s="93" t="s">
        <v>162</v>
      </c>
      <c r="B25" s="82" t="s">
        <v>163</v>
      </c>
      <c r="C25" s="93"/>
      <c r="D25" s="93" t="s">
        <v>164</v>
      </c>
      <c r="E25" s="93" t="s">
        <v>162</v>
      </c>
      <c r="F25" s="93" t="s">
        <v>162</v>
      </c>
      <c r="G25" s="93" t="s">
        <v>162</v>
      </c>
    </row>
  </sheetData>
  <sheetProtection/>
  <mergeCells count="1">
    <mergeCell ref="A1:G1"/>
  </mergeCells>
  <printOptions/>
  <pageMargins left="0.71" right="0.66" top="0.77" bottom="0.919999999999999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8.625" style="0" customWidth="1"/>
    <col min="2" max="2" width="18.25390625" style="91" customWidth="1"/>
    <col min="3" max="3" width="12.50390625" style="0" customWidth="1"/>
    <col min="4" max="4" width="13.375" style="0" customWidth="1"/>
  </cols>
  <sheetData>
    <row r="1" spans="1:7" ht="45" customHeight="1">
      <c r="A1" s="92" t="s">
        <v>165</v>
      </c>
      <c r="B1" s="92"/>
      <c r="C1" s="92"/>
      <c r="D1" s="92"/>
      <c r="E1" s="92"/>
      <c r="F1" s="92"/>
      <c r="G1" s="92"/>
    </row>
    <row r="2" spans="1:7" s="85" customFormat="1" ht="24.75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1.75" customHeight="1">
      <c r="A3" s="93" t="s">
        <v>167</v>
      </c>
      <c r="B3" s="82" t="s">
        <v>33</v>
      </c>
      <c r="C3" s="93" t="s">
        <v>91</v>
      </c>
      <c r="D3" s="93">
        <v>23</v>
      </c>
      <c r="E3" s="93" t="s">
        <v>168</v>
      </c>
      <c r="F3" s="93" t="s">
        <v>169</v>
      </c>
      <c r="G3" s="93" t="s">
        <v>170</v>
      </c>
    </row>
    <row r="4" spans="1:7" ht="21.75" customHeight="1">
      <c r="A4" s="93" t="s">
        <v>171</v>
      </c>
      <c r="B4" s="82" t="s">
        <v>34</v>
      </c>
      <c r="C4" s="93">
        <v>1</v>
      </c>
      <c r="D4" s="93">
        <v>34</v>
      </c>
      <c r="E4" s="93" t="s">
        <v>172</v>
      </c>
      <c r="F4" s="93" t="s">
        <v>173</v>
      </c>
      <c r="G4" s="93" t="s">
        <v>170</v>
      </c>
    </row>
    <row r="5" spans="1:7" ht="21.75" customHeight="1">
      <c r="A5" s="93" t="s">
        <v>174</v>
      </c>
      <c r="B5" s="82" t="s">
        <v>85</v>
      </c>
      <c r="C5" s="93" t="s">
        <v>91</v>
      </c>
      <c r="D5" s="93">
        <v>8</v>
      </c>
      <c r="E5" s="93" t="s">
        <v>175</v>
      </c>
      <c r="F5" s="93" t="s">
        <v>176</v>
      </c>
      <c r="G5" s="93" t="s">
        <v>177</v>
      </c>
    </row>
    <row r="6" spans="1:7" ht="21.75" customHeight="1">
      <c r="A6" s="93" t="s">
        <v>178</v>
      </c>
      <c r="B6" s="82" t="s">
        <v>90</v>
      </c>
      <c r="C6" s="93" t="s">
        <v>91</v>
      </c>
      <c r="D6" s="93">
        <v>26</v>
      </c>
      <c r="E6" s="93" t="s">
        <v>179</v>
      </c>
      <c r="F6" s="93" t="s">
        <v>180</v>
      </c>
      <c r="G6" s="93" t="s">
        <v>181</v>
      </c>
    </row>
    <row r="7" spans="1:7" ht="21.75" customHeight="1">
      <c r="A7" s="93" t="s">
        <v>182</v>
      </c>
      <c r="B7" s="82" t="s">
        <v>183</v>
      </c>
      <c r="C7" s="93">
        <v>1</v>
      </c>
      <c r="D7" s="93">
        <v>23</v>
      </c>
      <c r="E7" s="93" t="s">
        <v>184</v>
      </c>
      <c r="F7" s="93" t="s">
        <v>185</v>
      </c>
      <c r="G7" s="93" t="s">
        <v>186</v>
      </c>
    </row>
    <row r="8" spans="1:7" ht="21.75" customHeight="1">
      <c r="A8" s="93" t="s">
        <v>187</v>
      </c>
      <c r="B8" s="82" t="s">
        <v>39</v>
      </c>
      <c r="C8" s="93">
        <v>1</v>
      </c>
      <c r="D8" s="93">
        <v>24</v>
      </c>
      <c r="E8" s="93" t="s">
        <v>188</v>
      </c>
      <c r="F8" s="93" t="s">
        <v>189</v>
      </c>
      <c r="G8" s="93" t="s">
        <v>170</v>
      </c>
    </row>
    <row r="9" spans="1:7" ht="21.75" customHeight="1">
      <c r="A9" s="93" t="s">
        <v>190</v>
      </c>
      <c r="B9" s="82" t="s">
        <v>40</v>
      </c>
      <c r="C9" s="93">
        <v>1</v>
      </c>
      <c r="D9" s="93">
        <v>36</v>
      </c>
      <c r="E9" s="93" t="s">
        <v>191</v>
      </c>
      <c r="F9" s="93" t="s">
        <v>192</v>
      </c>
      <c r="G9" s="93" t="s">
        <v>193</v>
      </c>
    </row>
    <row r="10" spans="1:7" ht="21.75" customHeight="1">
      <c r="A10" s="93" t="s">
        <v>194</v>
      </c>
      <c r="B10" s="82" t="s">
        <v>41</v>
      </c>
      <c r="C10" s="93">
        <v>1</v>
      </c>
      <c r="D10" s="93">
        <v>21</v>
      </c>
      <c r="E10" s="93" t="s">
        <v>195</v>
      </c>
      <c r="F10" s="93" t="s">
        <v>196</v>
      </c>
      <c r="G10" s="93" t="s">
        <v>197</v>
      </c>
    </row>
    <row r="11" spans="1:7" ht="21.75" customHeight="1">
      <c r="A11" s="93" t="s">
        <v>198</v>
      </c>
      <c r="B11" s="82" t="s">
        <v>199</v>
      </c>
      <c r="C11" s="93">
        <v>6</v>
      </c>
      <c r="D11" s="93">
        <v>46</v>
      </c>
      <c r="E11" s="93" t="s">
        <v>200</v>
      </c>
      <c r="F11" s="93" t="s">
        <v>201</v>
      </c>
      <c r="G11" s="93" t="s">
        <v>177</v>
      </c>
    </row>
    <row r="12" spans="1:7" ht="21.75" customHeight="1">
      <c r="A12" s="93" t="s">
        <v>202</v>
      </c>
      <c r="B12" s="82" t="s">
        <v>44</v>
      </c>
      <c r="C12" s="93" t="s">
        <v>91</v>
      </c>
      <c r="D12" s="93">
        <v>16</v>
      </c>
      <c r="E12" s="93" t="s">
        <v>203</v>
      </c>
      <c r="F12" s="93" t="s">
        <v>186</v>
      </c>
      <c r="G12" s="93" t="s">
        <v>204</v>
      </c>
    </row>
    <row r="13" spans="1:7" ht="21.75" customHeight="1">
      <c r="A13" s="93" t="s">
        <v>205</v>
      </c>
      <c r="B13" s="82" t="s">
        <v>206</v>
      </c>
      <c r="C13" s="93" t="s">
        <v>91</v>
      </c>
      <c r="D13" s="93">
        <v>32</v>
      </c>
      <c r="E13" s="93" t="s">
        <v>207</v>
      </c>
      <c r="F13" s="93" t="s">
        <v>208</v>
      </c>
      <c r="G13" s="93" t="s">
        <v>170</v>
      </c>
    </row>
    <row r="14" spans="1:7" ht="21.75" customHeight="1">
      <c r="A14" s="93" t="s">
        <v>209</v>
      </c>
      <c r="B14" s="82" t="s">
        <v>47</v>
      </c>
      <c r="C14" s="93" t="s">
        <v>91</v>
      </c>
      <c r="D14" s="93">
        <v>23</v>
      </c>
      <c r="E14" s="93" t="s">
        <v>210</v>
      </c>
      <c r="F14" s="93" t="s">
        <v>211</v>
      </c>
      <c r="G14" s="93" t="s">
        <v>170</v>
      </c>
    </row>
    <row r="15" spans="1:7" ht="21.75" customHeight="1">
      <c r="A15" s="93" t="s">
        <v>212</v>
      </c>
      <c r="B15" s="82" t="s">
        <v>106</v>
      </c>
      <c r="C15" s="93" t="s">
        <v>91</v>
      </c>
      <c r="D15" s="93">
        <v>15</v>
      </c>
      <c r="E15" s="93" t="s">
        <v>213</v>
      </c>
      <c r="F15" s="93" t="s">
        <v>214</v>
      </c>
      <c r="G15" s="93" t="s">
        <v>181</v>
      </c>
    </row>
    <row r="16" spans="1:7" ht="21.75" customHeight="1">
      <c r="A16" s="93" t="s">
        <v>215</v>
      </c>
      <c r="B16" s="82" t="s">
        <v>110</v>
      </c>
      <c r="C16" s="93">
        <v>1</v>
      </c>
      <c r="D16" s="93">
        <v>39</v>
      </c>
      <c r="E16" s="93" t="s">
        <v>216</v>
      </c>
      <c r="F16" s="93" t="s">
        <v>217</v>
      </c>
      <c r="G16" s="93" t="s">
        <v>218</v>
      </c>
    </row>
    <row r="17" spans="1:7" ht="21.75" customHeight="1">
      <c r="A17" s="93" t="s">
        <v>219</v>
      </c>
      <c r="B17" s="82" t="s">
        <v>115</v>
      </c>
      <c r="C17" s="93">
        <v>1</v>
      </c>
      <c r="D17" s="93">
        <v>10</v>
      </c>
      <c r="E17" s="93" t="s">
        <v>220</v>
      </c>
      <c r="F17" s="93" t="s">
        <v>221</v>
      </c>
      <c r="G17" s="93" t="s">
        <v>222</v>
      </c>
    </row>
    <row r="18" spans="1:7" ht="21.75" customHeight="1">
      <c r="A18" s="93" t="s">
        <v>223</v>
      </c>
      <c r="B18" s="82" t="s">
        <v>55</v>
      </c>
      <c r="C18" s="93">
        <v>1</v>
      </c>
      <c r="D18" s="93">
        <v>12</v>
      </c>
      <c r="E18" s="93" t="s">
        <v>224</v>
      </c>
      <c r="F18" s="93" t="s">
        <v>211</v>
      </c>
      <c r="G18" s="93" t="s">
        <v>197</v>
      </c>
    </row>
    <row r="19" spans="1:7" ht="21.75" customHeight="1">
      <c r="A19" s="93" t="s">
        <v>225</v>
      </c>
      <c r="B19" s="82" t="s">
        <v>56</v>
      </c>
      <c r="C19" s="93">
        <v>5</v>
      </c>
      <c r="D19" s="93">
        <v>12</v>
      </c>
      <c r="E19" s="93" t="s">
        <v>226</v>
      </c>
      <c r="F19" s="93" t="s">
        <v>227</v>
      </c>
      <c r="G19" s="93" t="s">
        <v>170</v>
      </c>
    </row>
    <row r="20" spans="1:7" ht="21.75" customHeight="1">
      <c r="A20" s="93" t="s">
        <v>228</v>
      </c>
      <c r="B20" s="82" t="s">
        <v>57</v>
      </c>
      <c r="C20" s="93" t="s">
        <v>91</v>
      </c>
      <c r="D20" s="93">
        <v>13</v>
      </c>
      <c r="E20" s="93" t="s">
        <v>229</v>
      </c>
      <c r="F20" s="93" t="s">
        <v>230</v>
      </c>
      <c r="G20" s="93" t="s">
        <v>177</v>
      </c>
    </row>
    <row r="21" spans="1:7" ht="21.75" customHeight="1">
      <c r="A21" s="93" t="s">
        <v>231</v>
      </c>
      <c r="B21" s="82" t="s">
        <v>58</v>
      </c>
      <c r="C21" s="93" t="s">
        <v>91</v>
      </c>
      <c r="D21" s="93">
        <v>10</v>
      </c>
      <c r="E21" s="93" t="s">
        <v>232</v>
      </c>
      <c r="F21" s="93" t="s">
        <v>169</v>
      </c>
      <c r="G21" s="93" t="s">
        <v>233</v>
      </c>
    </row>
    <row r="22" spans="1:7" ht="21.75" customHeight="1">
      <c r="A22" s="93" t="s">
        <v>234</v>
      </c>
      <c r="B22" s="82" t="s">
        <v>130</v>
      </c>
      <c r="C22" s="93" t="s">
        <v>91</v>
      </c>
      <c r="D22" s="93">
        <v>15</v>
      </c>
      <c r="E22" s="93" t="s">
        <v>235</v>
      </c>
      <c r="F22" s="93" t="s">
        <v>169</v>
      </c>
      <c r="G22" s="93" t="s">
        <v>170</v>
      </c>
    </row>
    <row r="23" spans="1:7" ht="21.75" customHeight="1">
      <c r="A23" s="93" t="s">
        <v>236</v>
      </c>
      <c r="B23" s="82" t="s">
        <v>61</v>
      </c>
      <c r="C23" s="93">
        <v>4</v>
      </c>
      <c r="D23" s="93">
        <v>16</v>
      </c>
      <c r="E23" s="93" t="s">
        <v>237</v>
      </c>
      <c r="F23" s="93" t="s">
        <v>238</v>
      </c>
      <c r="G23" s="93" t="s">
        <v>204</v>
      </c>
    </row>
    <row r="24" spans="1:7" ht="21.75" customHeight="1">
      <c r="A24" s="93" t="s">
        <v>239</v>
      </c>
      <c r="B24" s="82" t="s">
        <v>136</v>
      </c>
      <c r="C24" s="93" t="s">
        <v>91</v>
      </c>
      <c r="D24" s="93">
        <v>11</v>
      </c>
      <c r="E24" s="93" t="s">
        <v>240</v>
      </c>
      <c r="F24" s="93" t="s">
        <v>176</v>
      </c>
      <c r="G24" s="93" t="s">
        <v>241</v>
      </c>
    </row>
    <row r="25" spans="1:7" ht="21.75" customHeight="1">
      <c r="A25" s="93" t="s">
        <v>242</v>
      </c>
      <c r="B25" s="82" t="s">
        <v>64</v>
      </c>
      <c r="C25" s="93">
        <v>1</v>
      </c>
      <c r="D25" s="93">
        <v>22</v>
      </c>
      <c r="E25" s="93" t="s">
        <v>243</v>
      </c>
      <c r="F25" s="93" t="s">
        <v>244</v>
      </c>
      <c r="G25" s="93" t="s">
        <v>170</v>
      </c>
    </row>
    <row r="26" spans="1:7" ht="21.75" customHeight="1">
      <c r="A26" s="93" t="s">
        <v>245</v>
      </c>
      <c r="B26" s="82" t="s">
        <v>143</v>
      </c>
      <c r="C26" s="93">
        <v>2</v>
      </c>
      <c r="D26" s="93">
        <v>13</v>
      </c>
      <c r="E26" s="93" t="s">
        <v>246</v>
      </c>
      <c r="F26" s="93" t="s">
        <v>247</v>
      </c>
      <c r="G26" s="93" t="s">
        <v>248</v>
      </c>
    </row>
    <row r="27" spans="1:7" ht="21.75" customHeight="1">
      <c r="A27" s="93" t="s">
        <v>249</v>
      </c>
      <c r="B27" s="82" t="s">
        <v>146</v>
      </c>
      <c r="C27" s="93">
        <v>1</v>
      </c>
      <c r="D27" s="93">
        <v>12</v>
      </c>
      <c r="E27" s="93" t="s">
        <v>250</v>
      </c>
      <c r="F27" s="93" t="s">
        <v>251</v>
      </c>
      <c r="G27" s="93" t="s">
        <v>204</v>
      </c>
    </row>
    <row r="28" spans="1:7" ht="21.75" customHeight="1">
      <c r="A28" s="93" t="s">
        <v>252</v>
      </c>
      <c r="B28" s="82" t="s">
        <v>150</v>
      </c>
      <c r="C28" s="93">
        <v>1</v>
      </c>
      <c r="D28" s="93">
        <v>15</v>
      </c>
      <c r="E28" s="93" t="s">
        <v>253</v>
      </c>
      <c r="F28" s="93" t="s">
        <v>173</v>
      </c>
      <c r="G28" s="93" t="s">
        <v>170</v>
      </c>
    </row>
    <row r="29" spans="1:7" ht="21.75" customHeight="1">
      <c r="A29" s="93" t="s">
        <v>254</v>
      </c>
      <c r="B29" s="82" t="s">
        <v>69</v>
      </c>
      <c r="C29" s="93" t="s">
        <v>91</v>
      </c>
      <c r="D29" s="93">
        <v>13</v>
      </c>
      <c r="E29" s="93" t="s">
        <v>255</v>
      </c>
      <c r="F29" s="93" t="s">
        <v>256</v>
      </c>
      <c r="G29" s="93" t="s">
        <v>177</v>
      </c>
    </row>
    <row r="30" spans="1:7" ht="21.75" customHeight="1">
      <c r="A30" s="93" t="s">
        <v>257</v>
      </c>
      <c r="B30" s="82" t="s">
        <v>73</v>
      </c>
      <c r="C30" s="93">
        <v>1</v>
      </c>
      <c r="D30" s="93">
        <v>25</v>
      </c>
      <c r="E30" s="93" t="s">
        <v>258</v>
      </c>
      <c r="F30" s="93" t="s">
        <v>259</v>
      </c>
      <c r="G30" s="93" t="s">
        <v>260</v>
      </c>
    </row>
    <row r="31" spans="1:7" ht="21.75" customHeight="1">
      <c r="A31" s="93" t="s">
        <v>261</v>
      </c>
      <c r="B31" s="82" t="s">
        <v>74</v>
      </c>
      <c r="C31" s="93">
        <v>2</v>
      </c>
      <c r="D31" s="93">
        <v>13</v>
      </c>
      <c r="E31" s="93" t="s">
        <v>262</v>
      </c>
      <c r="F31" s="93" t="s">
        <v>263</v>
      </c>
      <c r="G31" s="93" t="s">
        <v>177</v>
      </c>
    </row>
    <row r="32" spans="1:7" ht="30.75" customHeight="1">
      <c r="A32" s="93" t="s">
        <v>162</v>
      </c>
      <c r="B32" s="82" t="s">
        <v>264</v>
      </c>
      <c r="C32" s="93"/>
      <c r="D32" s="93" t="s">
        <v>265</v>
      </c>
      <c r="E32" s="93" t="s">
        <v>162</v>
      </c>
      <c r="F32" s="93" t="s">
        <v>162</v>
      </c>
      <c r="G32" s="93" t="s">
        <v>162</v>
      </c>
    </row>
  </sheetData>
  <sheetProtection/>
  <mergeCells count="1">
    <mergeCell ref="A1:G1"/>
  </mergeCells>
  <printOptions/>
  <pageMargins left="0.75" right="0.75" top="0.58" bottom="0.61" header="0.4300000000000000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D2" sqref="D2"/>
    </sheetView>
  </sheetViews>
  <sheetFormatPr defaultColWidth="9.00390625" defaultRowHeight="14.25"/>
  <cols>
    <col min="2" max="2" width="19.125" style="91" customWidth="1"/>
    <col min="3" max="3" width="12.125" style="0" customWidth="1"/>
    <col min="4" max="4" width="13.125" style="0" customWidth="1"/>
  </cols>
  <sheetData>
    <row r="1" spans="1:7" ht="50.25" customHeight="1">
      <c r="A1" s="103" t="s">
        <v>266</v>
      </c>
      <c r="B1" s="103"/>
      <c r="C1" s="103"/>
      <c r="D1" s="103"/>
      <c r="E1" s="103"/>
      <c r="F1" s="103"/>
      <c r="G1" s="103"/>
    </row>
    <row r="2" spans="1:7" s="85" customFormat="1" ht="42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34.5" customHeight="1">
      <c r="A3" s="93" t="s">
        <v>267</v>
      </c>
      <c r="B3" s="82" t="s">
        <v>268</v>
      </c>
      <c r="C3" s="93">
        <v>1</v>
      </c>
      <c r="D3" s="93">
        <v>35</v>
      </c>
      <c r="E3" s="93" t="s">
        <v>269</v>
      </c>
      <c r="F3" s="93" t="s">
        <v>112</v>
      </c>
      <c r="G3" s="93" t="s">
        <v>270</v>
      </c>
    </row>
    <row r="4" spans="1:7" ht="34.5" customHeight="1">
      <c r="A4" s="93" t="s">
        <v>271</v>
      </c>
      <c r="B4" s="82" t="s">
        <v>71</v>
      </c>
      <c r="C4" s="93">
        <v>2</v>
      </c>
      <c r="D4" s="93">
        <v>35</v>
      </c>
      <c r="E4" s="93" t="s">
        <v>272</v>
      </c>
      <c r="F4" s="93" t="s">
        <v>273</v>
      </c>
      <c r="G4" s="93" t="s">
        <v>256</v>
      </c>
    </row>
    <row r="5" spans="1:7" ht="39.75" customHeight="1">
      <c r="A5" s="93" t="s">
        <v>162</v>
      </c>
      <c r="B5" s="82" t="s">
        <v>274</v>
      </c>
      <c r="C5" s="93"/>
      <c r="D5" s="93" t="s">
        <v>275</v>
      </c>
      <c r="E5" s="93" t="s">
        <v>162</v>
      </c>
      <c r="F5" s="93" t="s">
        <v>162</v>
      </c>
      <c r="G5" s="93" t="s">
        <v>162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2" sqref="A2"/>
    </sheetView>
  </sheetViews>
  <sheetFormatPr defaultColWidth="9.00390625" defaultRowHeight="14.25"/>
  <cols>
    <col min="2" max="2" width="20.375" style="0" customWidth="1"/>
    <col min="4" max="4" width="14.875" style="0" customWidth="1"/>
    <col min="5" max="7" width="9.25390625" style="0" bestFit="1" customWidth="1"/>
  </cols>
  <sheetData>
    <row r="1" spans="1:7" ht="50.25" customHeight="1">
      <c r="A1" s="92" t="s">
        <v>276</v>
      </c>
      <c r="B1" s="92"/>
      <c r="C1" s="92"/>
      <c r="D1" s="92"/>
      <c r="E1" s="92"/>
      <c r="F1" s="92"/>
      <c r="G1" s="92"/>
    </row>
    <row r="2" spans="1:7" ht="36" customHeight="1">
      <c r="A2" s="77" t="s">
        <v>277</v>
      </c>
      <c r="B2" s="77" t="s">
        <v>278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1.75" customHeight="1">
      <c r="A3" s="95" t="s">
        <v>279</v>
      </c>
      <c r="B3" s="96" t="s">
        <v>280</v>
      </c>
      <c r="C3" s="97" t="s">
        <v>91</v>
      </c>
      <c r="D3" s="97">
        <v>17</v>
      </c>
      <c r="E3" s="98">
        <v>358.81890000000004</v>
      </c>
      <c r="F3" s="98">
        <v>499.5427</v>
      </c>
      <c r="G3" s="98">
        <v>276.9378</v>
      </c>
    </row>
    <row r="4" spans="1:7" ht="21.75" customHeight="1">
      <c r="A4" s="99"/>
      <c r="B4" s="96" t="s">
        <v>281</v>
      </c>
      <c r="C4" s="97">
        <v>1</v>
      </c>
      <c r="D4" s="97">
        <v>4</v>
      </c>
      <c r="E4" s="98">
        <v>298.1275</v>
      </c>
      <c r="F4" s="98">
        <v>341.8307</v>
      </c>
      <c r="G4" s="98">
        <v>252.9378</v>
      </c>
    </row>
    <row r="5" spans="1:7" ht="21.75" customHeight="1">
      <c r="A5" s="95" t="s">
        <v>282</v>
      </c>
      <c r="B5" s="96" t="s">
        <v>280</v>
      </c>
      <c r="C5" s="97">
        <v>1</v>
      </c>
      <c r="D5" s="97">
        <v>16</v>
      </c>
      <c r="E5" s="98">
        <v>405.20958499999995</v>
      </c>
      <c r="F5" s="98">
        <v>432.96679</v>
      </c>
      <c r="G5" s="98">
        <v>384.95449</v>
      </c>
    </row>
    <row r="6" spans="1:7" ht="21.75" customHeight="1">
      <c r="A6" s="99"/>
      <c r="B6" s="96" t="s">
        <v>281</v>
      </c>
      <c r="C6" s="97">
        <v>1</v>
      </c>
      <c r="D6" s="97">
        <v>14</v>
      </c>
      <c r="E6" s="98">
        <v>340.4730564285714</v>
      </c>
      <c r="F6" s="98">
        <v>362.91033</v>
      </c>
      <c r="G6" s="98">
        <v>299.88767</v>
      </c>
    </row>
    <row r="7" spans="1:7" ht="21.75" customHeight="1">
      <c r="A7" s="95" t="s">
        <v>283</v>
      </c>
      <c r="B7" s="96" t="s">
        <v>280</v>
      </c>
      <c r="C7" s="97">
        <v>1</v>
      </c>
      <c r="D7" s="97">
        <v>3</v>
      </c>
      <c r="E7" s="98">
        <v>269.0734433333334</v>
      </c>
      <c r="F7" s="98">
        <v>296.06711</v>
      </c>
      <c r="G7" s="98">
        <v>220.0681</v>
      </c>
    </row>
    <row r="8" spans="1:7" ht="21.75" customHeight="1">
      <c r="A8" s="99"/>
      <c r="B8" s="96" t="s">
        <v>281</v>
      </c>
      <c r="C8" s="97">
        <v>1</v>
      </c>
      <c r="D8" s="97">
        <v>2</v>
      </c>
      <c r="E8" s="98">
        <v>335.57111</v>
      </c>
      <c r="F8" s="98">
        <v>359.0851</v>
      </c>
      <c r="G8" s="98">
        <v>312.05712</v>
      </c>
    </row>
    <row r="9" spans="1:7" ht="21.75" customHeight="1">
      <c r="A9" s="95" t="s">
        <v>284</v>
      </c>
      <c r="B9" s="96" t="s">
        <v>280</v>
      </c>
      <c r="C9" s="97">
        <v>1</v>
      </c>
      <c r="D9" s="97">
        <v>24</v>
      </c>
      <c r="E9" s="98">
        <v>392.32223916666663</v>
      </c>
      <c r="F9" s="98">
        <v>491.98024</v>
      </c>
      <c r="G9" s="98">
        <v>366.9372</v>
      </c>
    </row>
    <row r="10" spans="1:7" ht="21.75" customHeight="1">
      <c r="A10" s="99"/>
      <c r="B10" s="96" t="s">
        <v>281</v>
      </c>
      <c r="C10" s="97">
        <v>1</v>
      </c>
      <c r="D10" s="97">
        <v>16</v>
      </c>
      <c r="E10" s="98">
        <v>345.071444375</v>
      </c>
      <c r="F10" s="98">
        <v>387.90684</v>
      </c>
      <c r="G10" s="98">
        <v>322.87213</v>
      </c>
    </row>
    <row r="11" spans="1:7" ht="21.75" customHeight="1">
      <c r="A11" s="95" t="s">
        <v>285</v>
      </c>
      <c r="B11" s="96" t="s">
        <v>280</v>
      </c>
      <c r="C11" s="97">
        <v>1</v>
      </c>
      <c r="D11" s="97">
        <v>9</v>
      </c>
      <c r="E11" s="98">
        <v>441.4263733333333</v>
      </c>
      <c r="F11" s="98">
        <v>462.09427</v>
      </c>
      <c r="G11" s="98">
        <v>425.0921</v>
      </c>
    </row>
    <row r="12" spans="1:7" ht="21.75" customHeight="1">
      <c r="A12" s="99"/>
      <c r="B12" s="96" t="s">
        <v>281</v>
      </c>
      <c r="C12" s="97">
        <v>1</v>
      </c>
      <c r="D12" s="97">
        <v>4</v>
      </c>
      <c r="E12" s="98">
        <v>354.835365</v>
      </c>
      <c r="F12" s="98">
        <v>378.08739</v>
      </c>
      <c r="G12" s="98">
        <v>344.08442</v>
      </c>
    </row>
    <row r="13" spans="1:7" ht="21.75" customHeight="1">
      <c r="A13" s="95" t="s">
        <v>286</v>
      </c>
      <c r="B13" s="96" t="s">
        <v>280</v>
      </c>
      <c r="C13" s="97">
        <v>1</v>
      </c>
      <c r="D13" s="97">
        <v>9</v>
      </c>
      <c r="E13" s="98">
        <v>384.0951722222223</v>
      </c>
      <c r="F13" s="98">
        <v>411.10308</v>
      </c>
      <c r="G13" s="98">
        <v>362.09805</v>
      </c>
    </row>
    <row r="14" spans="1:7" ht="21.75" customHeight="1">
      <c r="A14" s="99"/>
      <c r="B14" s="96" t="s">
        <v>281</v>
      </c>
      <c r="C14" s="97">
        <v>1</v>
      </c>
      <c r="D14" s="97">
        <v>4</v>
      </c>
      <c r="E14" s="98">
        <v>338.8385775</v>
      </c>
      <c r="F14" s="98">
        <v>358.08108</v>
      </c>
      <c r="G14" s="98">
        <v>309.08906</v>
      </c>
    </row>
    <row r="15" spans="1:7" ht="21.75" customHeight="1">
      <c r="A15" s="95" t="s">
        <v>287</v>
      </c>
      <c r="B15" s="96" t="s">
        <v>280</v>
      </c>
      <c r="C15" s="97">
        <v>1</v>
      </c>
      <c r="D15" s="97">
        <v>17</v>
      </c>
      <c r="E15" s="98">
        <v>373.3858947058823</v>
      </c>
      <c r="F15" s="98">
        <v>418.10408</v>
      </c>
      <c r="G15" s="98">
        <v>340.08406</v>
      </c>
    </row>
    <row r="16" spans="1:7" ht="21.75" customHeight="1">
      <c r="A16" s="99"/>
      <c r="B16" s="96" t="s">
        <v>281</v>
      </c>
      <c r="C16" s="97">
        <v>1</v>
      </c>
      <c r="D16" s="97">
        <v>3</v>
      </c>
      <c r="E16" s="98">
        <v>361.09907</v>
      </c>
      <c r="F16" s="98">
        <v>381.10107</v>
      </c>
      <c r="G16" s="98">
        <v>345.10207</v>
      </c>
    </row>
    <row r="17" spans="1:7" ht="21.75" customHeight="1">
      <c r="A17" s="95" t="s">
        <v>288</v>
      </c>
      <c r="B17" s="96" t="s">
        <v>280</v>
      </c>
      <c r="C17" s="97">
        <v>1</v>
      </c>
      <c r="D17" s="97">
        <v>23</v>
      </c>
      <c r="E17" s="98">
        <v>471.795954347826</v>
      </c>
      <c r="F17" s="98">
        <v>491.09709</v>
      </c>
      <c r="G17" s="98">
        <v>460.08711</v>
      </c>
    </row>
    <row r="18" spans="1:7" ht="21.75" customHeight="1">
      <c r="A18" s="99"/>
      <c r="B18" s="96" t="s">
        <v>281</v>
      </c>
      <c r="C18" s="97">
        <v>1</v>
      </c>
      <c r="D18" s="97">
        <v>12</v>
      </c>
      <c r="E18" s="98">
        <v>392.6792491666666</v>
      </c>
      <c r="F18" s="98">
        <v>410.0941</v>
      </c>
      <c r="G18" s="98">
        <v>384.09609</v>
      </c>
    </row>
    <row r="19" spans="1:7" ht="21.75" customHeight="1">
      <c r="A19" s="95" t="s">
        <v>289</v>
      </c>
      <c r="B19" s="96" t="s">
        <v>280</v>
      </c>
      <c r="C19" s="97">
        <v>1</v>
      </c>
      <c r="D19" s="97">
        <v>24</v>
      </c>
      <c r="E19" s="98">
        <v>405.27722750000004</v>
      </c>
      <c r="F19" s="98">
        <v>436.9956</v>
      </c>
      <c r="G19" s="98">
        <v>392.98031</v>
      </c>
    </row>
    <row r="20" spans="1:7" ht="21.75" customHeight="1">
      <c r="A20" s="99"/>
      <c r="B20" s="96" t="s">
        <v>281</v>
      </c>
      <c r="C20" s="97">
        <v>1</v>
      </c>
      <c r="D20" s="97">
        <v>14</v>
      </c>
      <c r="E20" s="98">
        <v>390.12238714285706</v>
      </c>
      <c r="F20" s="98">
        <v>418.99369</v>
      </c>
      <c r="G20" s="98">
        <v>381.97423</v>
      </c>
    </row>
    <row r="21" spans="1:7" ht="21.75" customHeight="1">
      <c r="A21" s="95" t="s">
        <v>290</v>
      </c>
      <c r="B21" s="96" t="s">
        <v>280</v>
      </c>
      <c r="C21" s="97">
        <v>1</v>
      </c>
      <c r="D21" s="97">
        <v>2</v>
      </c>
      <c r="E21" s="98">
        <v>400</v>
      </c>
      <c r="F21" s="98">
        <v>410</v>
      </c>
      <c r="G21" s="98">
        <v>390</v>
      </c>
    </row>
    <row r="22" spans="1:7" ht="21.75" customHeight="1">
      <c r="A22" s="99"/>
      <c r="B22" s="96" t="s">
        <v>281</v>
      </c>
      <c r="C22" s="97">
        <v>1</v>
      </c>
      <c r="D22" s="97">
        <v>2</v>
      </c>
      <c r="E22" s="98">
        <v>282.5</v>
      </c>
      <c r="F22" s="98">
        <v>289</v>
      </c>
      <c r="G22" s="98">
        <v>276</v>
      </c>
    </row>
    <row r="23" spans="1:7" ht="21.75" customHeight="1">
      <c r="A23" s="95" t="s">
        <v>291</v>
      </c>
      <c r="B23" s="96" t="s">
        <v>280</v>
      </c>
      <c r="C23" s="97">
        <v>1</v>
      </c>
      <c r="D23" s="97">
        <v>11</v>
      </c>
      <c r="E23" s="98">
        <v>264.99531</v>
      </c>
      <c r="F23" s="98">
        <v>351.09605</v>
      </c>
      <c r="G23" s="98">
        <v>209.08002</v>
      </c>
    </row>
    <row r="24" spans="1:7" ht="21.75" customHeight="1">
      <c r="A24" s="99"/>
      <c r="B24" s="96" t="s">
        <v>281</v>
      </c>
      <c r="C24" s="97">
        <v>1</v>
      </c>
      <c r="D24" s="97">
        <v>4</v>
      </c>
      <c r="E24" s="98">
        <v>244.288325</v>
      </c>
      <c r="F24" s="98">
        <v>291.05409</v>
      </c>
      <c r="G24" s="98">
        <v>212.01006</v>
      </c>
    </row>
    <row r="25" spans="1:7" ht="21.75" customHeight="1">
      <c r="A25" s="95" t="s">
        <v>292</v>
      </c>
      <c r="B25" s="96" t="s">
        <v>280</v>
      </c>
      <c r="C25" s="97">
        <v>1</v>
      </c>
      <c r="D25" s="97">
        <v>21</v>
      </c>
      <c r="E25" s="98">
        <v>466.94761095238096</v>
      </c>
      <c r="F25" s="98">
        <v>490.09217</v>
      </c>
      <c r="G25" s="98">
        <v>449.09018</v>
      </c>
    </row>
    <row r="26" spans="1:7" ht="21.75" customHeight="1">
      <c r="A26" s="99"/>
      <c r="B26" s="96" t="s">
        <v>281</v>
      </c>
      <c r="C26" s="97">
        <v>1</v>
      </c>
      <c r="D26" s="97">
        <v>19</v>
      </c>
      <c r="E26" s="98">
        <v>409.351942631579</v>
      </c>
      <c r="F26" s="98">
        <v>472.09417</v>
      </c>
      <c r="G26" s="98">
        <v>395.08316</v>
      </c>
    </row>
    <row r="27" spans="1:7" ht="21.75" customHeight="1">
      <c r="A27" s="99" t="s">
        <v>293</v>
      </c>
      <c r="B27" s="96" t="s">
        <v>280</v>
      </c>
      <c r="C27" s="97">
        <v>1</v>
      </c>
      <c r="D27" s="97">
        <v>3</v>
      </c>
      <c r="E27" s="98">
        <v>465.2784033333333</v>
      </c>
      <c r="F27" s="98">
        <v>493.95106</v>
      </c>
      <c r="G27" s="98">
        <v>448.94808</v>
      </c>
    </row>
    <row r="28" spans="1:7" ht="21.75" customHeight="1">
      <c r="A28" s="99"/>
      <c r="B28" s="96" t="s">
        <v>281</v>
      </c>
      <c r="C28" s="97">
        <v>1</v>
      </c>
      <c r="D28" s="97">
        <v>3</v>
      </c>
      <c r="E28" s="98">
        <v>395.54508333333337</v>
      </c>
      <c r="F28" s="98">
        <v>422.9371</v>
      </c>
      <c r="G28" s="98">
        <v>377.95408</v>
      </c>
    </row>
    <row r="29" spans="1:7" ht="28.5" customHeight="1">
      <c r="A29" s="100" t="s">
        <v>294</v>
      </c>
      <c r="B29" s="101"/>
      <c r="C29" s="102"/>
      <c r="D29" s="84" t="s">
        <v>295</v>
      </c>
      <c r="E29" s="84"/>
      <c r="F29" s="84"/>
      <c r="G29" s="84"/>
    </row>
  </sheetData>
  <sheetProtection/>
  <mergeCells count="15">
    <mergeCell ref="A1:G1"/>
    <mergeCell ref="A29:C29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/>
  <pageMargins left="0.75" right="0.75" top="0.7" bottom="0.74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13.00390625" style="0" customWidth="1"/>
    <col min="2" max="2" width="13.375" style="91" customWidth="1"/>
    <col min="3" max="3" width="11.75390625" style="0" customWidth="1"/>
    <col min="4" max="4" width="14.125" style="0" customWidth="1"/>
    <col min="7" max="7" width="10.00390625" style="0" customWidth="1"/>
  </cols>
  <sheetData>
    <row r="1" spans="1:7" ht="52.5" customHeight="1">
      <c r="A1" s="92" t="s">
        <v>296</v>
      </c>
      <c r="B1" s="92"/>
      <c r="C1" s="92"/>
      <c r="D1" s="92"/>
      <c r="E1" s="92"/>
      <c r="F1" s="92"/>
      <c r="G1" s="92"/>
    </row>
    <row r="2" spans="1:7" s="85" customFormat="1" ht="39.75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34.5" customHeight="1">
      <c r="A3" s="93" t="s">
        <v>297</v>
      </c>
      <c r="B3" s="82" t="s">
        <v>110</v>
      </c>
      <c r="C3" s="93">
        <v>1</v>
      </c>
      <c r="D3" s="93">
        <v>30</v>
      </c>
      <c r="E3" s="93" t="s">
        <v>298</v>
      </c>
      <c r="F3" s="93" t="s">
        <v>299</v>
      </c>
      <c r="G3" s="93" t="s">
        <v>300</v>
      </c>
    </row>
    <row r="4" spans="1:7" ht="34.5" customHeight="1">
      <c r="A4" s="93" t="s">
        <v>301</v>
      </c>
      <c r="B4" s="82" t="s">
        <v>56</v>
      </c>
      <c r="C4" s="93">
        <v>3</v>
      </c>
      <c r="D4" s="93">
        <v>21</v>
      </c>
      <c r="E4" s="93" t="s">
        <v>302</v>
      </c>
      <c r="F4" s="93" t="s">
        <v>303</v>
      </c>
      <c r="G4" s="93" t="s">
        <v>304</v>
      </c>
    </row>
    <row r="5" spans="1:7" ht="34.5" customHeight="1">
      <c r="A5" s="93" t="s">
        <v>305</v>
      </c>
      <c r="B5" s="82" t="s">
        <v>130</v>
      </c>
      <c r="C5" s="93" t="s">
        <v>91</v>
      </c>
      <c r="D5" s="93">
        <v>19</v>
      </c>
      <c r="E5" s="93" t="s">
        <v>306</v>
      </c>
      <c r="F5" s="93" t="s">
        <v>307</v>
      </c>
      <c r="G5" s="93" t="s">
        <v>304</v>
      </c>
    </row>
    <row r="6" spans="1:7" ht="34.5" customHeight="1">
      <c r="A6" s="93" t="s">
        <v>308</v>
      </c>
      <c r="B6" s="82" t="s">
        <v>73</v>
      </c>
      <c r="C6" s="93">
        <v>1</v>
      </c>
      <c r="D6" s="93">
        <v>30</v>
      </c>
      <c r="E6" s="93" t="s">
        <v>309</v>
      </c>
      <c r="F6" s="93" t="s">
        <v>310</v>
      </c>
      <c r="G6" s="93" t="s">
        <v>311</v>
      </c>
    </row>
    <row r="7" spans="1:7" ht="39" customHeight="1">
      <c r="A7" s="93" t="s">
        <v>162</v>
      </c>
      <c r="B7" s="82" t="s">
        <v>312</v>
      </c>
      <c r="C7" s="93"/>
      <c r="D7" s="93" t="s">
        <v>313</v>
      </c>
      <c r="E7" s="93" t="s">
        <v>162</v>
      </c>
      <c r="F7" s="93" t="s">
        <v>162</v>
      </c>
      <c r="G7" s="93" t="s">
        <v>162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C3" sqref="C3:D3"/>
    </sheetView>
  </sheetViews>
  <sheetFormatPr defaultColWidth="9.00390625" defaultRowHeight="14.25"/>
  <cols>
    <col min="2" max="2" width="17.125" style="91" customWidth="1"/>
    <col min="3" max="3" width="13.25390625" style="0" customWidth="1"/>
    <col min="4" max="4" width="14.125" style="0" customWidth="1"/>
  </cols>
  <sheetData>
    <row r="1" spans="1:8" ht="59.25" customHeight="1">
      <c r="A1" s="92" t="s">
        <v>314</v>
      </c>
      <c r="B1" s="92"/>
      <c r="C1" s="92"/>
      <c r="D1" s="92"/>
      <c r="E1" s="92"/>
      <c r="F1" s="92"/>
      <c r="G1" s="92"/>
      <c r="H1" s="94"/>
    </row>
    <row r="2" spans="1:7" s="85" customFormat="1" ht="36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4.75" customHeight="1">
      <c r="A3" s="93" t="s">
        <v>315</v>
      </c>
      <c r="B3" s="82" t="s">
        <v>85</v>
      </c>
      <c r="C3" s="93">
        <v>6</v>
      </c>
      <c r="D3" s="93">
        <v>17</v>
      </c>
      <c r="E3" s="93" t="s">
        <v>316</v>
      </c>
      <c r="F3" s="93" t="s">
        <v>301</v>
      </c>
      <c r="G3" s="93" t="s">
        <v>317</v>
      </c>
    </row>
    <row r="4" spans="1:7" ht="24.75" customHeight="1">
      <c r="A4" s="93" t="s">
        <v>318</v>
      </c>
      <c r="B4" s="82" t="s">
        <v>90</v>
      </c>
      <c r="C4" s="93">
        <v>1</v>
      </c>
      <c r="D4" s="93">
        <v>15</v>
      </c>
      <c r="E4" s="93" t="s">
        <v>319</v>
      </c>
      <c r="F4" s="93" t="s">
        <v>320</v>
      </c>
      <c r="G4" s="93" t="s">
        <v>321</v>
      </c>
    </row>
    <row r="5" spans="1:7" ht="24.75" customHeight="1">
      <c r="A5" s="93" t="s">
        <v>84</v>
      </c>
      <c r="B5" s="82" t="s">
        <v>39</v>
      </c>
      <c r="C5" s="93">
        <v>1</v>
      </c>
      <c r="D5" s="93">
        <v>8</v>
      </c>
      <c r="E5" s="93" t="s">
        <v>322</v>
      </c>
      <c r="F5" s="93" t="s">
        <v>308</v>
      </c>
      <c r="G5" s="93" t="s">
        <v>323</v>
      </c>
    </row>
    <row r="6" spans="1:7" ht="24.75" customHeight="1">
      <c r="A6" s="93" t="s">
        <v>89</v>
      </c>
      <c r="B6" s="82" t="s">
        <v>40</v>
      </c>
      <c r="C6" s="93">
        <v>1</v>
      </c>
      <c r="D6" s="93">
        <v>11</v>
      </c>
      <c r="E6" s="93" t="s">
        <v>324</v>
      </c>
      <c r="F6" s="93" t="s">
        <v>325</v>
      </c>
      <c r="G6" s="93" t="s">
        <v>326</v>
      </c>
    </row>
    <row r="7" spans="1:7" ht="24.75" customHeight="1">
      <c r="A7" s="93" t="s">
        <v>327</v>
      </c>
      <c r="B7" s="82" t="s">
        <v>47</v>
      </c>
      <c r="C7" s="93">
        <v>1</v>
      </c>
      <c r="D7" s="93">
        <v>26</v>
      </c>
      <c r="E7" s="93" t="s">
        <v>328</v>
      </c>
      <c r="F7" s="93" t="s">
        <v>308</v>
      </c>
      <c r="G7" s="93" t="s">
        <v>317</v>
      </c>
    </row>
    <row r="8" spans="1:7" ht="24.75" customHeight="1">
      <c r="A8" s="93" t="s">
        <v>94</v>
      </c>
      <c r="B8" s="82" t="s">
        <v>106</v>
      </c>
      <c r="C8" s="93">
        <v>1</v>
      </c>
      <c r="D8" s="93">
        <v>5</v>
      </c>
      <c r="E8" s="93" t="s">
        <v>329</v>
      </c>
      <c r="F8" s="93" t="s">
        <v>330</v>
      </c>
      <c r="G8" s="93" t="s">
        <v>331</v>
      </c>
    </row>
    <row r="9" spans="1:7" ht="24.75" customHeight="1">
      <c r="A9" s="93" t="s">
        <v>98</v>
      </c>
      <c r="B9" s="82" t="s">
        <v>110</v>
      </c>
      <c r="C9" s="93">
        <v>1</v>
      </c>
      <c r="D9" s="93">
        <v>75</v>
      </c>
      <c r="E9" s="93" t="s">
        <v>332</v>
      </c>
      <c r="F9" s="93" t="s">
        <v>333</v>
      </c>
      <c r="G9" s="93" t="s">
        <v>317</v>
      </c>
    </row>
    <row r="10" spans="1:7" ht="24.75" customHeight="1">
      <c r="A10" s="93" t="s">
        <v>334</v>
      </c>
      <c r="B10" s="82" t="s">
        <v>115</v>
      </c>
      <c r="C10" s="93">
        <v>1</v>
      </c>
      <c r="D10" s="93">
        <v>40</v>
      </c>
      <c r="E10" s="93" t="s">
        <v>335</v>
      </c>
      <c r="F10" s="93" t="s">
        <v>336</v>
      </c>
      <c r="G10" s="93" t="s">
        <v>317</v>
      </c>
    </row>
    <row r="11" spans="1:7" ht="24.75" customHeight="1">
      <c r="A11" s="93" t="s">
        <v>337</v>
      </c>
      <c r="B11" s="82" t="s">
        <v>338</v>
      </c>
      <c r="C11" s="93">
        <v>5</v>
      </c>
      <c r="D11" s="93">
        <v>3</v>
      </c>
      <c r="E11" s="93" t="s">
        <v>339</v>
      </c>
      <c r="F11" s="93" t="s">
        <v>301</v>
      </c>
      <c r="G11" s="93" t="s">
        <v>317</v>
      </c>
    </row>
    <row r="12" spans="1:7" ht="24.75" customHeight="1">
      <c r="A12" s="93" t="s">
        <v>340</v>
      </c>
      <c r="B12" s="82" t="s">
        <v>55</v>
      </c>
      <c r="C12" s="93">
        <v>5</v>
      </c>
      <c r="D12" s="93">
        <v>34</v>
      </c>
      <c r="E12" s="93" t="s">
        <v>341</v>
      </c>
      <c r="F12" s="93" t="s">
        <v>342</v>
      </c>
      <c r="G12" s="93" t="s">
        <v>317</v>
      </c>
    </row>
    <row r="13" spans="1:7" ht="24.75" customHeight="1">
      <c r="A13" s="93" t="s">
        <v>343</v>
      </c>
      <c r="B13" s="82" t="s">
        <v>56</v>
      </c>
      <c r="C13" s="93" t="s">
        <v>91</v>
      </c>
      <c r="D13" s="93">
        <v>10</v>
      </c>
      <c r="E13" s="93" t="s">
        <v>344</v>
      </c>
      <c r="F13" s="93" t="s">
        <v>345</v>
      </c>
      <c r="G13" s="93" t="s">
        <v>317</v>
      </c>
    </row>
    <row r="14" spans="1:7" ht="24.75" customHeight="1">
      <c r="A14" s="93" t="s">
        <v>346</v>
      </c>
      <c r="B14" s="82" t="s">
        <v>57</v>
      </c>
      <c r="C14" s="93" t="s">
        <v>91</v>
      </c>
      <c r="D14" s="93">
        <v>7</v>
      </c>
      <c r="E14" s="93" t="s">
        <v>347</v>
      </c>
      <c r="F14" s="93" t="s">
        <v>348</v>
      </c>
      <c r="G14" s="93" t="s">
        <v>317</v>
      </c>
    </row>
    <row r="15" spans="1:7" ht="24.75" customHeight="1">
      <c r="A15" s="93" t="s">
        <v>102</v>
      </c>
      <c r="B15" s="82" t="s">
        <v>58</v>
      </c>
      <c r="C15" s="93" t="s">
        <v>91</v>
      </c>
      <c r="D15" s="93">
        <v>6</v>
      </c>
      <c r="E15" s="93" t="s">
        <v>349</v>
      </c>
      <c r="F15" s="93" t="s">
        <v>350</v>
      </c>
      <c r="G15" s="93" t="s">
        <v>317</v>
      </c>
    </row>
    <row r="16" spans="1:7" ht="24.75" customHeight="1">
      <c r="A16" s="93" t="s">
        <v>351</v>
      </c>
      <c r="B16" s="82" t="s">
        <v>130</v>
      </c>
      <c r="C16" s="93" t="s">
        <v>91</v>
      </c>
      <c r="D16" s="93">
        <v>12</v>
      </c>
      <c r="E16" s="93" t="s">
        <v>352</v>
      </c>
      <c r="F16" s="93" t="s">
        <v>353</v>
      </c>
      <c r="G16" s="93" t="s">
        <v>317</v>
      </c>
    </row>
    <row r="17" spans="1:7" ht="24.75" customHeight="1">
      <c r="A17" s="93" t="s">
        <v>105</v>
      </c>
      <c r="B17" s="82" t="s">
        <v>61</v>
      </c>
      <c r="C17" s="93">
        <v>1</v>
      </c>
      <c r="D17" s="93">
        <v>32</v>
      </c>
      <c r="E17" s="93" t="s">
        <v>354</v>
      </c>
      <c r="F17" s="93" t="s">
        <v>336</v>
      </c>
      <c r="G17" s="93" t="s">
        <v>317</v>
      </c>
    </row>
    <row r="18" spans="1:7" ht="24.75" customHeight="1">
      <c r="A18" s="93" t="s">
        <v>109</v>
      </c>
      <c r="B18" s="82" t="s">
        <v>64</v>
      </c>
      <c r="C18" s="93">
        <v>4</v>
      </c>
      <c r="D18" s="93">
        <v>29</v>
      </c>
      <c r="E18" s="93" t="s">
        <v>355</v>
      </c>
      <c r="F18" s="93" t="s">
        <v>350</v>
      </c>
      <c r="G18" s="93" t="s">
        <v>317</v>
      </c>
    </row>
    <row r="19" spans="1:7" ht="24.75" customHeight="1">
      <c r="A19" s="93" t="s">
        <v>114</v>
      </c>
      <c r="B19" s="82" t="s">
        <v>143</v>
      </c>
      <c r="C19" s="93">
        <v>2</v>
      </c>
      <c r="D19" s="93">
        <v>17</v>
      </c>
      <c r="E19" s="93" t="s">
        <v>356</v>
      </c>
      <c r="F19" s="93" t="s">
        <v>305</v>
      </c>
      <c r="G19" s="93" t="s">
        <v>317</v>
      </c>
    </row>
    <row r="20" spans="1:7" ht="24.75" customHeight="1">
      <c r="A20" s="93" t="s">
        <v>357</v>
      </c>
      <c r="B20" s="82" t="s">
        <v>146</v>
      </c>
      <c r="C20" s="93">
        <v>1</v>
      </c>
      <c r="D20" s="93">
        <v>33</v>
      </c>
      <c r="E20" s="93" t="s">
        <v>358</v>
      </c>
      <c r="F20" s="93" t="s">
        <v>308</v>
      </c>
      <c r="G20" s="93" t="s">
        <v>317</v>
      </c>
    </row>
    <row r="21" spans="1:7" ht="24.75" customHeight="1">
      <c r="A21" s="93" t="s">
        <v>117</v>
      </c>
      <c r="B21" s="82" t="s">
        <v>150</v>
      </c>
      <c r="C21" s="93">
        <v>2</v>
      </c>
      <c r="D21" s="93">
        <v>42</v>
      </c>
      <c r="E21" s="93" t="s">
        <v>359</v>
      </c>
      <c r="F21" s="93" t="s">
        <v>360</v>
      </c>
      <c r="G21" s="93" t="s">
        <v>317</v>
      </c>
    </row>
    <row r="22" spans="1:7" ht="24.75" customHeight="1">
      <c r="A22" s="93" t="s">
        <v>120</v>
      </c>
      <c r="B22" s="82" t="s">
        <v>73</v>
      </c>
      <c r="C22" s="93">
        <v>2</v>
      </c>
      <c r="D22" s="93">
        <v>53</v>
      </c>
      <c r="E22" s="93" t="s">
        <v>361</v>
      </c>
      <c r="F22" s="93" t="s">
        <v>362</v>
      </c>
      <c r="G22" s="93" t="s">
        <v>317</v>
      </c>
    </row>
    <row r="23" spans="1:7" ht="24.75" customHeight="1">
      <c r="A23" s="93" t="s">
        <v>123</v>
      </c>
      <c r="B23" s="82" t="s">
        <v>74</v>
      </c>
      <c r="C23" s="93" t="s">
        <v>91</v>
      </c>
      <c r="D23" s="93">
        <v>7</v>
      </c>
      <c r="E23" s="93" t="s">
        <v>363</v>
      </c>
      <c r="F23" s="93" t="s">
        <v>364</v>
      </c>
      <c r="G23" s="93" t="s">
        <v>331</v>
      </c>
    </row>
    <row r="24" spans="1:7" ht="33" customHeight="1">
      <c r="A24" s="93" t="s">
        <v>162</v>
      </c>
      <c r="B24" s="82" t="s">
        <v>365</v>
      </c>
      <c r="C24" s="93"/>
      <c r="D24" s="93" t="s">
        <v>366</v>
      </c>
      <c r="E24" s="93" t="s">
        <v>162</v>
      </c>
      <c r="F24" s="93" t="s">
        <v>162</v>
      </c>
      <c r="G24" s="93" t="s">
        <v>162</v>
      </c>
    </row>
  </sheetData>
  <sheetProtection/>
  <mergeCells count="1">
    <mergeCell ref="A1:G1"/>
  </mergeCells>
  <printOptions/>
  <pageMargins left="0.75" right="0.75" top="0.8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C30" sqref="C30"/>
    </sheetView>
  </sheetViews>
  <sheetFormatPr defaultColWidth="9.00390625" defaultRowHeight="14.25"/>
  <cols>
    <col min="2" max="2" width="19.125" style="91" customWidth="1"/>
    <col min="3" max="3" width="11.125" style="85" customWidth="1"/>
    <col min="4" max="4" width="14.125" style="0" customWidth="1"/>
  </cols>
  <sheetData>
    <row r="1" spans="1:7" ht="46.5" customHeight="1">
      <c r="A1" s="92" t="s">
        <v>367</v>
      </c>
      <c r="B1" s="92"/>
      <c r="C1" s="92"/>
      <c r="D1" s="92"/>
      <c r="E1" s="92"/>
      <c r="F1" s="92"/>
      <c r="G1" s="92"/>
    </row>
    <row r="2" spans="1:7" s="85" customFormat="1" ht="31.5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</row>
    <row r="3" spans="1:7" ht="21.75" customHeight="1">
      <c r="A3" s="93" t="s">
        <v>125</v>
      </c>
      <c r="B3" s="82" t="s">
        <v>33</v>
      </c>
      <c r="C3" s="93">
        <v>3</v>
      </c>
      <c r="D3" s="93">
        <v>11</v>
      </c>
      <c r="E3" s="93" t="s">
        <v>368</v>
      </c>
      <c r="F3" s="93" t="s">
        <v>369</v>
      </c>
      <c r="G3" s="93" t="s">
        <v>370</v>
      </c>
    </row>
    <row r="4" spans="1:7" ht="21.75" customHeight="1">
      <c r="A4" s="93" t="s">
        <v>129</v>
      </c>
      <c r="B4" s="82" t="s">
        <v>34</v>
      </c>
      <c r="C4" s="93">
        <v>1</v>
      </c>
      <c r="D4" s="93">
        <v>38</v>
      </c>
      <c r="E4" s="93" t="s">
        <v>371</v>
      </c>
      <c r="F4" s="93" t="s">
        <v>330</v>
      </c>
      <c r="G4" s="93" t="s">
        <v>372</v>
      </c>
    </row>
    <row r="5" spans="1:7" ht="21.75" customHeight="1">
      <c r="A5" s="93" t="s">
        <v>132</v>
      </c>
      <c r="B5" s="82" t="s">
        <v>85</v>
      </c>
      <c r="C5" s="93">
        <v>1</v>
      </c>
      <c r="D5" s="93">
        <v>15</v>
      </c>
      <c r="E5" s="93" t="s">
        <v>373</v>
      </c>
      <c r="F5" s="93" t="s">
        <v>331</v>
      </c>
      <c r="G5" s="93" t="s">
        <v>374</v>
      </c>
    </row>
    <row r="6" spans="1:7" ht="21.75" customHeight="1">
      <c r="A6" s="93" t="s">
        <v>135</v>
      </c>
      <c r="B6" s="82" t="s">
        <v>90</v>
      </c>
      <c r="C6" s="93">
        <v>6</v>
      </c>
      <c r="D6" s="93">
        <v>17</v>
      </c>
      <c r="E6" s="93" t="s">
        <v>375</v>
      </c>
      <c r="F6" s="93" t="s">
        <v>376</v>
      </c>
      <c r="G6" s="93" t="s">
        <v>374</v>
      </c>
    </row>
    <row r="7" spans="1:7" ht="21.75" customHeight="1">
      <c r="A7" s="93" t="s">
        <v>139</v>
      </c>
      <c r="B7" s="82" t="s">
        <v>183</v>
      </c>
      <c r="C7" s="93">
        <v>1</v>
      </c>
      <c r="D7" s="93">
        <v>27</v>
      </c>
      <c r="E7" s="93" t="s">
        <v>377</v>
      </c>
      <c r="F7" s="93" t="s">
        <v>362</v>
      </c>
      <c r="G7" s="93" t="s">
        <v>378</v>
      </c>
    </row>
    <row r="8" spans="1:7" ht="21.75" customHeight="1">
      <c r="A8" s="93" t="s">
        <v>142</v>
      </c>
      <c r="B8" s="82" t="s">
        <v>39</v>
      </c>
      <c r="C8" s="93">
        <v>2</v>
      </c>
      <c r="D8" s="93">
        <v>39</v>
      </c>
      <c r="E8" s="93" t="s">
        <v>379</v>
      </c>
      <c r="F8" s="93" t="s">
        <v>297</v>
      </c>
      <c r="G8" s="93" t="s">
        <v>374</v>
      </c>
    </row>
    <row r="9" spans="1:7" ht="21.75" customHeight="1">
      <c r="A9" s="93" t="s">
        <v>145</v>
      </c>
      <c r="B9" s="82" t="s">
        <v>40</v>
      </c>
      <c r="C9" s="93">
        <v>1</v>
      </c>
      <c r="D9" s="93">
        <v>53</v>
      </c>
      <c r="E9" s="93" t="s">
        <v>380</v>
      </c>
      <c r="F9" s="93" t="s">
        <v>333</v>
      </c>
      <c r="G9" s="93" t="s">
        <v>381</v>
      </c>
    </row>
    <row r="10" spans="1:7" ht="21.75" customHeight="1">
      <c r="A10" s="93" t="s">
        <v>149</v>
      </c>
      <c r="B10" s="82" t="s">
        <v>41</v>
      </c>
      <c r="C10" s="93">
        <v>1</v>
      </c>
      <c r="D10" s="93">
        <v>23</v>
      </c>
      <c r="E10" s="93" t="s">
        <v>382</v>
      </c>
      <c r="F10" s="93" t="s">
        <v>383</v>
      </c>
      <c r="G10" s="93" t="s">
        <v>372</v>
      </c>
    </row>
    <row r="11" spans="1:7" ht="21.75" customHeight="1">
      <c r="A11" s="93" t="s">
        <v>153</v>
      </c>
      <c r="B11" s="82" t="s">
        <v>199</v>
      </c>
      <c r="C11" s="93" t="s">
        <v>91</v>
      </c>
      <c r="D11" s="93">
        <v>24</v>
      </c>
      <c r="E11" s="93" t="s">
        <v>384</v>
      </c>
      <c r="F11" s="93" t="s">
        <v>385</v>
      </c>
      <c r="G11" s="93" t="s">
        <v>370</v>
      </c>
    </row>
    <row r="12" spans="1:7" ht="21.75" customHeight="1">
      <c r="A12" s="93" t="s">
        <v>267</v>
      </c>
      <c r="B12" s="82" t="s">
        <v>44</v>
      </c>
      <c r="C12" s="93" t="s">
        <v>91</v>
      </c>
      <c r="D12" s="93">
        <v>19</v>
      </c>
      <c r="E12" s="93" t="s">
        <v>386</v>
      </c>
      <c r="F12" s="93" t="s">
        <v>387</v>
      </c>
      <c r="G12" s="93" t="s">
        <v>370</v>
      </c>
    </row>
    <row r="13" spans="1:7" ht="21.75" customHeight="1">
      <c r="A13" s="93" t="s">
        <v>271</v>
      </c>
      <c r="B13" s="82" t="s">
        <v>206</v>
      </c>
      <c r="C13" s="93" t="s">
        <v>91</v>
      </c>
      <c r="D13" s="93">
        <v>29</v>
      </c>
      <c r="E13" s="93" t="s">
        <v>388</v>
      </c>
      <c r="F13" s="93" t="s">
        <v>389</v>
      </c>
      <c r="G13" s="93" t="s">
        <v>370</v>
      </c>
    </row>
    <row r="14" spans="1:7" ht="21.75" customHeight="1">
      <c r="A14" s="93" t="s">
        <v>156</v>
      </c>
      <c r="B14" s="82" t="s">
        <v>390</v>
      </c>
      <c r="C14" s="93">
        <v>1</v>
      </c>
      <c r="D14" s="93">
        <v>15</v>
      </c>
      <c r="E14" s="93" t="s">
        <v>391</v>
      </c>
      <c r="F14" s="93" t="s">
        <v>392</v>
      </c>
      <c r="G14" s="93" t="s">
        <v>370</v>
      </c>
    </row>
    <row r="15" spans="1:7" ht="21.75" customHeight="1">
      <c r="A15" s="93" t="s">
        <v>159</v>
      </c>
      <c r="B15" s="82" t="s">
        <v>47</v>
      </c>
      <c r="C15" s="93">
        <v>2</v>
      </c>
      <c r="D15" s="93">
        <v>25</v>
      </c>
      <c r="E15" s="93" t="s">
        <v>393</v>
      </c>
      <c r="F15" s="93" t="s">
        <v>325</v>
      </c>
      <c r="G15" s="93" t="s">
        <v>374</v>
      </c>
    </row>
    <row r="16" spans="1:7" ht="21.75" customHeight="1">
      <c r="A16" s="93" t="s">
        <v>394</v>
      </c>
      <c r="B16" s="82" t="s">
        <v>106</v>
      </c>
      <c r="C16" s="93" t="s">
        <v>91</v>
      </c>
      <c r="D16" s="93">
        <v>5</v>
      </c>
      <c r="E16" s="93" t="s">
        <v>395</v>
      </c>
      <c r="F16" s="93" t="s">
        <v>396</v>
      </c>
      <c r="G16" s="93" t="s">
        <v>397</v>
      </c>
    </row>
    <row r="17" spans="1:7" ht="21.75" customHeight="1">
      <c r="A17" s="93" t="s">
        <v>398</v>
      </c>
      <c r="B17" s="82" t="s">
        <v>110</v>
      </c>
      <c r="C17" s="93">
        <v>1</v>
      </c>
      <c r="D17" s="93">
        <v>35</v>
      </c>
      <c r="E17" s="93" t="s">
        <v>399</v>
      </c>
      <c r="F17" s="93" t="s">
        <v>345</v>
      </c>
      <c r="G17" s="93" t="s">
        <v>400</v>
      </c>
    </row>
    <row r="18" spans="1:7" ht="21.75" customHeight="1">
      <c r="A18" s="93" t="s">
        <v>401</v>
      </c>
      <c r="B18" s="82" t="s">
        <v>115</v>
      </c>
      <c r="C18" s="93">
        <v>1</v>
      </c>
      <c r="D18" s="93">
        <v>18</v>
      </c>
      <c r="E18" s="93" t="s">
        <v>402</v>
      </c>
      <c r="F18" s="93" t="s">
        <v>297</v>
      </c>
      <c r="G18" s="93" t="s">
        <v>403</v>
      </c>
    </row>
    <row r="19" spans="1:7" ht="21.75" customHeight="1">
      <c r="A19" s="93" t="s">
        <v>404</v>
      </c>
      <c r="B19" s="82" t="s">
        <v>338</v>
      </c>
      <c r="C19" s="93">
        <v>5</v>
      </c>
      <c r="D19" s="93">
        <v>2</v>
      </c>
      <c r="E19" s="93" t="s">
        <v>405</v>
      </c>
      <c r="F19" s="93" t="s">
        <v>406</v>
      </c>
      <c r="G19" s="93" t="s">
        <v>370</v>
      </c>
    </row>
    <row r="20" spans="1:7" ht="21.75" customHeight="1">
      <c r="A20" s="93" t="s">
        <v>407</v>
      </c>
      <c r="B20" s="82" t="s">
        <v>55</v>
      </c>
      <c r="C20" s="93">
        <v>1</v>
      </c>
      <c r="D20" s="93">
        <v>19</v>
      </c>
      <c r="E20" s="93" t="s">
        <v>408</v>
      </c>
      <c r="F20" s="93" t="s">
        <v>376</v>
      </c>
      <c r="G20" s="93" t="s">
        <v>374</v>
      </c>
    </row>
    <row r="21" spans="1:7" ht="21.75" customHeight="1">
      <c r="A21" s="93" t="s">
        <v>409</v>
      </c>
      <c r="B21" s="82" t="s">
        <v>56</v>
      </c>
      <c r="C21" s="93" t="s">
        <v>91</v>
      </c>
      <c r="D21" s="93">
        <v>14</v>
      </c>
      <c r="E21" s="93" t="s">
        <v>410</v>
      </c>
      <c r="F21" s="93" t="s">
        <v>411</v>
      </c>
      <c r="G21" s="93" t="s">
        <v>374</v>
      </c>
    </row>
    <row r="22" spans="1:7" ht="21.75" customHeight="1">
      <c r="A22" s="93" t="s">
        <v>412</v>
      </c>
      <c r="B22" s="82" t="s">
        <v>57</v>
      </c>
      <c r="C22" s="93" t="s">
        <v>91</v>
      </c>
      <c r="D22" s="93">
        <v>3</v>
      </c>
      <c r="E22" s="93" t="s">
        <v>413</v>
      </c>
      <c r="F22" s="93" t="s">
        <v>321</v>
      </c>
      <c r="G22" s="93" t="s">
        <v>414</v>
      </c>
    </row>
    <row r="23" spans="1:7" ht="21.75" customHeight="1">
      <c r="A23" s="93" t="s">
        <v>415</v>
      </c>
      <c r="B23" s="82" t="s">
        <v>58</v>
      </c>
      <c r="C23" s="93" t="s">
        <v>91</v>
      </c>
      <c r="D23" s="93">
        <v>3</v>
      </c>
      <c r="E23" s="93" t="s">
        <v>416</v>
      </c>
      <c r="F23" s="93" t="s">
        <v>417</v>
      </c>
      <c r="G23" s="93" t="s">
        <v>418</v>
      </c>
    </row>
    <row r="24" spans="1:7" ht="21.75" customHeight="1">
      <c r="A24" s="93" t="s">
        <v>419</v>
      </c>
      <c r="B24" s="82" t="s">
        <v>130</v>
      </c>
      <c r="C24" s="93" t="s">
        <v>91</v>
      </c>
      <c r="D24" s="93">
        <v>14</v>
      </c>
      <c r="E24" s="93" t="s">
        <v>420</v>
      </c>
      <c r="F24" s="93" t="s">
        <v>353</v>
      </c>
      <c r="G24" s="93" t="s">
        <v>372</v>
      </c>
    </row>
    <row r="25" spans="1:7" ht="21.75" customHeight="1">
      <c r="A25" s="93" t="s">
        <v>421</v>
      </c>
      <c r="B25" s="82" t="s">
        <v>61</v>
      </c>
      <c r="C25" s="93">
        <v>1</v>
      </c>
      <c r="D25" s="93">
        <v>15</v>
      </c>
      <c r="E25" s="93" t="s">
        <v>422</v>
      </c>
      <c r="F25" s="93" t="s">
        <v>423</v>
      </c>
      <c r="G25" s="93" t="s">
        <v>374</v>
      </c>
    </row>
    <row r="26" spans="1:7" ht="21.75" customHeight="1">
      <c r="A26" s="93" t="s">
        <v>424</v>
      </c>
      <c r="B26" s="82" t="s">
        <v>64</v>
      </c>
      <c r="C26" s="93">
        <v>2</v>
      </c>
      <c r="D26" s="93">
        <v>28</v>
      </c>
      <c r="E26" s="93" t="s">
        <v>425</v>
      </c>
      <c r="F26" s="93" t="s">
        <v>426</v>
      </c>
      <c r="G26" s="93" t="s">
        <v>370</v>
      </c>
    </row>
    <row r="27" spans="1:7" ht="21.75" customHeight="1">
      <c r="A27" s="93" t="s">
        <v>427</v>
      </c>
      <c r="B27" s="82" t="s">
        <v>143</v>
      </c>
      <c r="C27" s="93">
        <v>3</v>
      </c>
      <c r="D27" s="93">
        <v>16</v>
      </c>
      <c r="E27" s="93" t="s">
        <v>428</v>
      </c>
      <c r="F27" s="93" t="s">
        <v>429</v>
      </c>
      <c r="G27" s="93" t="s">
        <v>374</v>
      </c>
    </row>
    <row r="28" spans="1:7" ht="21.75" customHeight="1">
      <c r="A28" s="93" t="s">
        <v>430</v>
      </c>
      <c r="B28" s="82" t="s">
        <v>146</v>
      </c>
      <c r="C28" s="93">
        <v>1</v>
      </c>
      <c r="D28" s="93">
        <v>17</v>
      </c>
      <c r="E28" s="93" t="s">
        <v>431</v>
      </c>
      <c r="F28" s="93" t="s">
        <v>432</v>
      </c>
      <c r="G28" s="93" t="s">
        <v>374</v>
      </c>
    </row>
    <row r="29" spans="1:7" ht="21.75" customHeight="1">
      <c r="A29" s="93" t="s">
        <v>433</v>
      </c>
      <c r="B29" s="82" t="s">
        <v>150</v>
      </c>
      <c r="C29" s="93">
        <v>4</v>
      </c>
      <c r="D29" s="93">
        <v>14</v>
      </c>
      <c r="E29" s="93" t="s">
        <v>434</v>
      </c>
      <c r="F29" s="93" t="s">
        <v>325</v>
      </c>
      <c r="G29" s="93" t="s">
        <v>370</v>
      </c>
    </row>
    <row r="30" spans="1:7" ht="21.75" customHeight="1">
      <c r="A30" s="93" t="s">
        <v>435</v>
      </c>
      <c r="B30" s="82" t="s">
        <v>73</v>
      </c>
      <c r="C30" s="93" t="s">
        <v>91</v>
      </c>
      <c r="D30" s="93">
        <v>17</v>
      </c>
      <c r="E30" s="93" t="s">
        <v>436</v>
      </c>
      <c r="F30" s="93" t="s">
        <v>297</v>
      </c>
      <c r="G30" s="93" t="s">
        <v>372</v>
      </c>
    </row>
    <row r="31" spans="1:7" ht="21.75" customHeight="1">
      <c r="A31" s="93" t="s">
        <v>437</v>
      </c>
      <c r="B31" s="82" t="s">
        <v>74</v>
      </c>
      <c r="C31" s="93">
        <v>4</v>
      </c>
      <c r="D31" s="93">
        <v>5</v>
      </c>
      <c r="E31" s="93" t="s">
        <v>438</v>
      </c>
      <c r="F31" s="93" t="s">
        <v>423</v>
      </c>
      <c r="G31" s="93" t="s">
        <v>418</v>
      </c>
    </row>
    <row r="32" spans="1:7" ht="30" customHeight="1">
      <c r="A32" s="93" t="s">
        <v>162</v>
      </c>
      <c r="B32" s="82" t="s">
        <v>264</v>
      </c>
      <c r="C32" s="93"/>
      <c r="D32" s="93" t="s">
        <v>439</v>
      </c>
      <c r="E32" s="93" t="s">
        <v>162</v>
      </c>
      <c r="F32" s="93" t="s">
        <v>162</v>
      </c>
      <c r="G32" s="93" t="s">
        <v>162</v>
      </c>
    </row>
  </sheetData>
  <sheetProtection/>
  <mergeCells count="1">
    <mergeCell ref="A1:G1"/>
  </mergeCells>
  <printOptions/>
  <pageMargins left="0.75" right="0.69" top="0.790000000000000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H9" sqref="H9:H12"/>
    </sheetView>
  </sheetViews>
  <sheetFormatPr defaultColWidth="9.00390625" defaultRowHeight="14.25"/>
  <cols>
    <col min="1" max="1" width="9.50390625" style="0" customWidth="1"/>
    <col min="2" max="2" width="19.00390625" style="0" customWidth="1"/>
    <col min="3" max="3" width="5.75390625" style="0" customWidth="1"/>
    <col min="4" max="4" width="14.875" style="0" customWidth="1"/>
    <col min="5" max="5" width="7.625" style="0" customWidth="1"/>
    <col min="6" max="6" width="6.875" style="0" customWidth="1"/>
    <col min="7" max="7" width="7.125" style="0" customWidth="1"/>
    <col min="8" max="8" width="18.875" style="0" customWidth="1"/>
  </cols>
  <sheetData>
    <row r="1" spans="1:8" ht="45.75" customHeight="1">
      <c r="A1" s="76" t="s">
        <v>440</v>
      </c>
      <c r="B1" s="76"/>
      <c r="C1" s="76"/>
      <c r="D1" s="76"/>
      <c r="E1" s="76"/>
      <c r="F1" s="76"/>
      <c r="G1" s="76"/>
      <c r="H1" s="86"/>
    </row>
    <row r="2" spans="1:8" s="85" customFormat="1" ht="38.25" customHeight="1">
      <c r="A2" s="77" t="s">
        <v>77</v>
      </c>
      <c r="B2" s="77" t="s">
        <v>78</v>
      </c>
      <c r="C2" s="77" t="s">
        <v>166</v>
      </c>
      <c r="D2" s="77" t="s">
        <v>80</v>
      </c>
      <c r="E2" s="77" t="s">
        <v>81</v>
      </c>
      <c r="F2" s="77" t="s">
        <v>82</v>
      </c>
      <c r="G2" s="77" t="s">
        <v>83</v>
      </c>
      <c r="H2" s="77" t="s">
        <v>441</v>
      </c>
    </row>
    <row r="3" spans="1:8" ht="34.5" customHeight="1">
      <c r="A3" s="78" t="s">
        <v>442</v>
      </c>
      <c r="B3" s="79" t="s">
        <v>390</v>
      </c>
      <c r="C3" s="80">
        <v>1</v>
      </c>
      <c r="D3" s="80">
        <v>32</v>
      </c>
      <c r="E3" s="80">
        <v>249.38</v>
      </c>
      <c r="F3" s="80">
        <v>348</v>
      </c>
      <c r="G3" s="80">
        <v>227</v>
      </c>
      <c r="H3" s="87" t="s">
        <v>443</v>
      </c>
    </row>
    <row r="4" spans="1:8" ht="34.5" customHeight="1">
      <c r="A4" s="78" t="s">
        <v>444</v>
      </c>
      <c r="B4" s="79" t="s">
        <v>33</v>
      </c>
      <c r="C4" s="80">
        <v>1</v>
      </c>
      <c r="D4" s="80">
        <v>45</v>
      </c>
      <c r="E4" s="80">
        <v>240.07</v>
      </c>
      <c r="F4" s="80">
        <v>271</v>
      </c>
      <c r="G4" s="80">
        <v>218.5</v>
      </c>
      <c r="H4" s="87" t="s">
        <v>443</v>
      </c>
    </row>
    <row r="5" spans="1:8" ht="34.5" customHeight="1">
      <c r="A5" s="78" t="s">
        <v>445</v>
      </c>
      <c r="B5" s="79" t="s">
        <v>48</v>
      </c>
      <c r="C5" s="80">
        <v>1</v>
      </c>
      <c r="D5" s="80">
        <v>46</v>
      </c>
      <c r="E5" s="80">
        <v>266.78</v>
      </c>
      <c r="F5" s="80">
        <v>304</v>
      </c>
      <c r="G5" s="80">
        <v>253</v>
      </c>
      <c r="H5" s="87" t="s">
        <v>443</v>
      </c>
    </row>
    <row r="6" spans="1:8" ht="34.5" customHeight="1">
      <c r="A6" s="78" t="s">
        <v>446</v>
      </c>
      <c r="B6" s="79" t="s">
        <v>136</v>
      </c>
      <c r="C6" s="80">
        <v>1</v>
      </c>
      <c r="D6" s="80">
        <v>51</v>
      </c>
      <c r="E6" s="80">
        <v>245.04</v>
      </c>
      <c r="F6" s="80">
        <v>332</v>
      </c>
      <c r="G6" s="80">
        <v>214</v>
      </c>
      <c r="H6" s="87" t="s">
        <v>443</v>
      </c>
    </row>
    <row r="7" spans="1:8" ht="34.5" customHeight="1">
      <c r="A7" s="78" t="s">
        <v>447</v>
      </c>
      <c r="B7" s="79" t="s">
        <v>58</v>
      </c>
      <c r="C7" s="80">
        <v>1</v>
      </c>
      <c r="D7" s="80">
        <v>30</v>
      </c>
      <c r="E7" s="80">
        <v>271.42</v>
      </c>
      <c r="F7" s="80">
        <v>330</v>
      </c>
      <c r="G7" s="80">
        <v>253</v>
      </c>
      <c r="H7" s="87" t="s">
        <v>443</v>
      </c>
    </row>
    <row r="8" spans="1:8" ht="34.5" customHeight="1">
      <c r="A8" s="78" t="s">
        <v>448</v>
      </c>
      <c r="B8" s="79" t="s">
        <v>85</v>
      </c>
      <c r="C8" s="80">
        <v>1</v>
      </c>
      <c r="D8" s="80">
        <v>30</v>
      </c>
      <c r="E8" s="80">
        <v>306.03</v>
      </c>
      <c r="F8" s="80">
        <v>348</v>
      </c>
      <c r="G8" s="80">
        <v>270</v>
      </c>
      <c r="H8" s="87" t="s">
        <v>443</v>
      </c>
    </row>
    <row r="9" spans="1:8" ht="34.5" customHeight="1">
      <c r="A9" s="78" t="s">
        <v>449</v>
      </c>
      <c r="B9" s="79" t="s">
        <v>44</v>
      </c>
      <c r="C9" s="80">
        <v>1</v>
      </c>
      <c r="D9" s="80">
        <v>31</v>
      </c>
      <c r="E9" s="80">
        <v>309.77</v>
      </c>
      <c r="F9" s="80">
        <v>370</v>
      </c>
      <c r="G9" s="80">
        <v>268</v>
      </c>
      <c r="H9" s="88" t="s">
        <v>450</v>
      </c>
    </row>
    <row r="10" spans="1:8" ht="34.5" customHeight="1">
      <c r="A10" s="78" t="s">
        <v>451</v>
      </c>
      <c r="B10" s="79" t="s">
        <v>183</v>
      </c>
      <c r="C10" s="80">
        <v>1</v>
      </c>
      <c r="D10" s="80">
        <v>91</v>
      </c>
      <c r="E10" s="80">
        <v>318.45</v>
      </c>
      <c r="F10" s="80">
        <v>389</v>
      </c>
      <c r="G10" s="80">
        <v>289</v>
      </c>
      <c r="H10" s="88" t="s">
        <v>450</v>
      </c>
    </row>
    <row r="11" spans="1:8" ht="34.5" customHeight="1">
      <c r="A11" s="78" t="s">
        <v>452</v>
      </c>
      <c r="B11" s="79" t="s">
        <v>71</v>
      </c>
      <c r="C11" s="80">
        <v>1</v>
      </c>
      <c r="D11" s="80">
        <v>80</v>
      </c>
      <c r="E11" s="80">
        <v>350.54</v>
      </c>
      <c r="F11" s="80">
        <v>404</v>
      </c>
      <c r="G11" s="80">
        <v>323</v>
      </c>
      <c r="H11" s="88" t="s">
        <v>450</v>
      </c>
    </row>
    <row r="12" spans="1:8" ht="34.5" customHeight="1">
      <c r="A12" s="78" t="s">
        <v>453</v>
      </c>
      <c r="B12" s="89" t="s">
        <v>454</v>
      </c>
      <c r="C12" s="80">
        <v>1</v>
      </c>
      <c r="D12" s="80">
        <v>25</v>
      </c>
      <c r="E12" s="80">
        <v>265.88</v>
      </c>
      <c r="F12" s="80">
        <v>340</v>
      </c>
      <c r="G12" s="80">
        <v>206</v>
      </c>
      <c r="H12" s="88" t="s">
        <v>455</v>
      </c>
    </row>
    <row r="13" spans="1:8" ht="62.25" customHeight="1">
      <c r="A13" s="81"/>
      <c r="B13" s="82" t="s">
        <v>456</v>
      </c>
      <c r="C13" s="83"/>
      <c r="D13" s="84" t="s">
        <v>457</v>
      </c>
      <c r="E13" s="83"/>
      <c r="F13" s="83"/>
      <c r="G13" s="83"/>
      <c r="H13" s="83"/>
    </row>
    <row r="14" ht="14.25">
      <c r="A14" s="90"/>
    </row>
  </sheetData>
  <sheetProtection/>
  <mergeCells count="1">
    <mergeCell ref="A1:H1"/>
  </mergeCells>
  <printOptions/>
  <pageMargins left="0.65" right="0.55" top="0.88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jukiss敏</cp:lastModifiedBy>
  <cp:lastPrinted>2018-11-04T12:34:24Z</cp:lastPrinted>
  <dcterms:created xsi:type="dcterms:W3CDTF">2009-03-19T02:18:46Z</dcterms:created>
  <dcterms:modified xsi:type="dcterms:W3CDTF">2021-04-14T08:37:13Z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1EFCD256C97443BF9EE73CD7B589EC6D</vt:lpwstr>
  </property>
</Properties>
</file>