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235" tabRatio="457" activeTab="0"/>
  </bookViews>
  <sheets>
    <sheet name="附表一" sheetId="1" r:id="rId1"/>
    <sheet name="附表二" sheetId="2" r:id="rId2"/>
  </sheets>
  <definedNames/>
  <calcPr fullCalcOnLoad="1"/>
</workbook>
</file>

<file path=xl/sharedStrings.xml><?xml version="1.0" encoding="utf-8"?>
<sst xmlns="http://schemas.openxmlformats.org/spreadsheetml/2006/main" count="161" uniqueCount="121">
  <si>
    <t>专业教学进度安排表(附表一、二)</t>
  </si>
  <si>
    <t>教学模块</t>
  </si>
  <si>
    <t>课堂教学</t>
  </si>
  <si>
    <t>综合实践教学</t>
  </si>
  <si>
    <t>序号</t>
  </si>
  <si>
    <t>课程类型</t>
  </si>
  <si>
    <t>内容</t>
  </si>
  <si>
    <t>课程代码</t>
  </si>
  <si>
    <t>课程名称</t>
  </si>
  <si>
    <t>学分</t>
  </si>
  <si>
    <t>学时</t>
  </si>
  <si>
    <t>理论</t>
  </si>
  <si>
    <t>实践</t>
  </si>
  <si>
    <t>核心课程</t>
  </si>
  <si>
    <t>考核方式</t>
  </si>
  <si>
    <t>学期周学时数</t>
  </si>
  <si>
    <t>实践教学项目</t>
  </si>
  <si>
    <t>周数</t>
  </si>
  <si>
    <t>学期</t>
  </si>
  <si>
    <t>考试方式</t>
  </si>
  <si>
    <t>（单独设置项目）</t>
  </si>
  <si>
    <t>公共基础课程（必修课）</t>
  </si>
  <si>
    <t>基本素质与能力）</t>
  </si>
  <si>
    <t>0220007</t>
  </si>
  <si>
    <t xml:space="preserve">思想道德修养与法律基础
</t>
  </si>
  <si>
    <t>*</t>
  </si>
  <si>
    <t>√</t>
  </si>
  <si>
    <t>0320007</t>
  </si>
  <si>
    <t>体育</t>
  </si>
  <si>
    <t>1、2、3</t>
  </si>
  <si>
    <t>0220003</t>
  </si>
  <si>
    <t>毛泽东思想和中国特色社会主义理论概论</t>
  </si>
  <si>
    <t>2220002</t>
  </si>
  <si>
    <t>创新创业（社会实践）活动</t>
  </si>
  <si>
    <t>1—4</t>
  </si>
  <si>
    <t>0220009</t>
  </si>
  <si>
    <t>形势与政策</t>
  </si>
  <si>
    <t>在4个学期内完成</t>
  </si>
  <si>
    <t>军事技能训练</t>
  </si>
  <si>
    <t>0920047</t>
  </si>
  <si>
    <t>职业英语1</t>
  </si>
  <si>
    <t>0920004</t>
  </si>
  <si>
    <t>职业英语2</t>
  </si>
  <si>
    <t>0620059</t>
  </si>
  <si>
    <t>信息技术</t>
  </si>
  <si>
    <t>国学精粹</t>
  </si>
  <si>
    <t>4020001</t>
  </si>
  <si>
    <t>大学生职业生涯与创新创业指导</t>
  </si>
  <si>
    <t>4320010</t>
  </si>
  <si>
    <t>心理健康教育与训练</t>
  </si>
  <si>
    <t>4325891</t>
  </si>
  <si>
    <t>中西文化基础</t>
  </si>
  <si>
    <t>4320004</t>
  </si>
  <si>
    <t>军事理论</t>
  </si>
  <si>
    <t>美育</t>
  </si>
  <si>
    <t>小计</t>
  </si>
  <si>
    <t>12.5</t>
  </si>
  <si>
    <t>11.5</t>
  </si>
  <si>
    <t>扩展能力模块</t>
  </si>
  <si>
    <t>公共选修课（小计）</t>
  </si>
  <si>
    <t>8</t>
  </si>
  <si>
    <t>144</t>
  </si>
  <si>
    <t>72</t>
  </si>
  <si>
    <t>3</t>
  </si>
  <si>
    <t>专业（技能）课程</t>
  </si>
  <si>
    <t>专业群平台课程(必修)</t>
  </si>
  <si>
    <t>074589</t>
  </si>
  <si>
    <t>摄影基础</t>
  </si>
  <si>
    <t>048792</t>
  </si>
  <si>
    <t>影视导演工作坊（一）</t>
  </si>
  <si>
    <t>074590</t>
  </si>
  <si>
    <t>视听语言</t>
  </si>
  <si>
    <t>影视导演工作坊（二）</t>
  </si>
  <si>
    <t>074591</t>
  </si>
  <si>
    <t>创意写作</t>
  </si>
  <si>
    <t>版式设计</t>
  </si>
  <si>
    <t>数字摄像技术</t>
  </si>
  <si>
    <t>**</t>
  </si>
  <si>
    <t>影视特效技术</t>
  </si>
  <si>
    <t>297591</t>
  </si>
  <si>
    <t>短视频创作</t>
  </si>
  <si>
    <t>375589</t>
  </si>
  <si>
    <t>微电影创作</t>
  </si>
  <si>
    <t>074592</t>
  </si>
  <si>
    <t>当代艺术思潮设计与方法</t>
  </si>
  <si>
    <t>单项技能模块(专业必修课)</t>
  </si>
  <si>
    <t>024591</t>
  </si>
  <si>
    <t>剧本与分镜头</t>
  </si>
  <si>
    <t>063592</t>
  </si>
  <si>
    <t>表导演基础</t>
  </si>
  <si>
    <t>336591</t>
  </si>
  <si>
    <t>影视舞台造型</t>
  </si>
  <si>
    <t>商业摄影</t>
  </si>
  <si>
    <t>影视照明技术</t>
  </si>
  <si>
    <t>影视剪辑技术</t>
  </si>
  <si>
    <t>影视调色技术</t>
  </si>
  <si>
    <t>影视录音技术</t>
  </si>
  <si>
    <t>综合技能模块（专业必修课）</t>
  </si>
  <si>
    <t>专业选修课</t>
  </si>
  <si>
    <t>336590</t>
  </si>
  <si>
    <t>纪录片创作</t>
  </si>
  <si>
    <t>毕业（顶岗）实习与毕业设计</t>
  </si>
  <si>
    <t>影视美术设计</t>
  </si>
  <si>
    <t>102593</t>
  </si>
  <si>
    <t>媒体节目策划</t>
  </si>
  <si>
    <t>414589</t>
  </si>
  <si>
    <t>影视批评</t>
  </si>
  <si>
    <t>影视制片与营销</t>
  </si>
  <si>
    <t>合计</t>
  </si>
  <si>
    <t>各类课程学时分配表（附表二）</t>
  </si>
  <si>
    <t>课程类别</t>
  </si>
  <si>
    <t>比例</t>
  </si>
  <si>
    <t>理论教学</t>
  </si>
  <si>
    <t>实践教学</t>
  </si>
  <si>
    <t>必修课</t>
  </si>
  <si>
    <t>基本素质课</t>
  </si>
  <si>
    <t>专业（技能）课</t>
  </si>
  <si>
    <t>选修课</t>
  </si>
  <si>
    <r>
      <t>基本素质</t>
    </r>
    <r>
      <rPr>
        <b/>
        <sz val="12"/>
        <rFont val="宋体"/>
        <family val="0"/>
      </rPr>
      <t>课</t>
    </r>
  </si>
  <si>
    <t>总学时/学分</t>
  </si>
  <si>
    <r>
      <t>说明：1、*为职业素养核心课程；    2、**为专业技能核心课程；    3、▲为“教学做一体化”课程；   4、“√”为考试周课程； 5、《大学生职业生涯与创新创业指导》课程课外实践另外安排1学分，18学时；6.《心理健康教育与训练》课外学习实践另外安排1学分，18学时；7.入学教育按学校校历安排。</t>
    </r>
    <r>
      <rPr>
        <sz val="8"/>
        <rFont val="宋体"/>
        <family val="0"/>
      </rPr>
      <t>8.</t>
    </r>
    <r>
      <rPr>
        <sz val="8"/>
        <rFont val="宋体"/>
        <family val="0"/>
      </rPr>
      <t>《创新创业（社会实践）活动》具体学分根据《广州城市职业学院大学生创新创业（社会实践）活动学分认定与管理办法》的相关规定确定和实施。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</si>
</sst>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</numFmts>
  <fonts count="50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62"/>
      <name val="等线"/>
      <family val="0"/>
    </font>
    <font>
      <sz val="11"/>
      <color indexed="14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8"/>
      <color indexed="8"/>
      <name val="宋体"/>
      <family val="0"/>
    </font>
    <font>
      <sz val="8"/>
      <color indexed="10"/>
      <name val="Times New Roman"/>
      <family val="1"/>
    </font>
    <font>
      <sz val="8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rgb="FF000000"/>
      <name val="宋体"/>
      <family val="0"/>
    </font>
    <font>
      <sz val="8"/>
      <color rgb="FFFF0000"/>
      <name val="Times New Roman"/>
      <family val="1"/>
    </font>
    <font>
      <sz val="8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9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 shrinkToFi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textRotation="255" wrapText="1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textRotation="255" wrapText="1" shrinkToFit="1"/>
    </xf>
    <xf numFmtId="176" fontId="5" fillId="34" borderId="10" xfId="0" applyNumberFormat="1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47" fillId="0" borderId="14" xfId="0" applyFont="1" applyBorder="1" applyAlignment="1">
      <alignment horizontal="center" vertical="center" wrapText="1"/>
    </xf>
    <xf numFmtId="177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8" fontId="6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 shrinkToFit="1"/>
    </xf>
    <xf numFmtId="176" fontId="7" fillId="33" borderId="10" xfId="0" applyNumberFormat="1" applyFont="1" applyFill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textRotation="255" wrapText="1" shrinkToFit="1"/>
    </xf>
    <xf numFmtId="0" fontId="5" fillId="0" borderId="22" xfId="0" applyNumberFormat="1" applyFont="1" applyFill="1" applyBorder="1" applyAlignment="1">
      <alignment horizontal="left" wrapText="1"/>
    </xf>
    <xf numFmtId="0" fontId="5" fillId="0" borderId="22" xfId="0" applyNumberFormat="1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24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tabSelected="1" zoomScale="120" zoomScaleNormal="120" zoomScalePageLayoutView="0" workbookViewId="0" topLeftCell="A33">
      <selection activeCell="A46" sqref="A46:AB46"/>
    </sheetView>
  </sheetViews>
  <sheetFormatPr defaultColWidth="8.875" defaultRowHeight="14.25"/>
  <cols>
    <col min="1" max="1" width="3.00390625" style="0" customWidth="1"/>
    <col min="2" max="2" width="6.75390625" style="0" customWidth="1"/>
    <col min="3" max="3" width="5.375" style="0" customWidth="1"/>
    <col min="4" max="4" width="1.875" style="0" hidden="1" customWidth="1"/>
    <col min="5" max="5" width="2.50390625" style="0" customWidth="1"/>
    <col min="6" max="6" width="6.25390625" style="0" customWidth="1"/>
    <col min="7" max="7" width="20.875" style="0" customWidth="1"/>
    <col min="8" max="9" width="5.25390625" style="0" customWidth="1"/>
    <col min="10" max="10" width="4.75390625" style="0" customWidth="1"/>
    <col min="11" max="11" width="5.375" style="0" customWidth="1"/>
    <col min="12" max="12" width="3.875" style="0" customWidth="1"/>
    <col min="13" max="13" width="3.50390625" style="0" customWidth="1"/>
    <col min="14" max="14" width="4.75390625" style="4" customWidth="1"/>
    <col min="15" max="15" width="4.50390625" style="0" customWidth="1"/>
    <col min="16" max="16" width="3.875" style="0" customWidth="1"/>
    <col min="17" max="17" width="4.125" style="0" customWidth="1"/>
    <col min="18" max="18" width="3.875" style="0" customWidth="1"/>
    <col min="19" max="19" width="4.125" style="0" customWidth="1"/>
    <col min="20" max="20" width="3.375" style="0" customWidth="1"/>
    <col min="21" max="21" width="6.125" style="0" customWidth="1"/>
    <col min="22" max="22" width="12.75390625" style="0" customWidth="1"/>
    <col min="23" max="23" width="6.875" style="0" customWidth="1"/>
    <col min="24" max="24" width="7.75390625" style="0" customWidth="1"/>
    <col min="25" max="25" width="3.50390625" style="0" customWidth="1"/>
    <col min="26" max="26" width="3.125" style="0" customWidth="1"/>
    <col min="27" max="27" width="3.75390625" style="0" customWidth="1"/>
    <col min="28" max="28" width="3.625" style="0" customWidth="1"/>
    <col min="29" max="29" width="4.875" style="5" customWidth="1"/>
  </cols>
  <sheetData>
    <row r="1" spans="1:28" ht="14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ht="25.5" customHeight="1">
      <c r="A2" s="71" t="s">
        <v>1</v>
      </c>
      <c r="B2" s="72"/>
      <c r="C2" s="73"/>
      <c r="D2" s="55" t="s">
        <v>2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 t="s">
        <v>3</v>
      </c>
      <c r="U2" s="55"/>
      <c r="V2" s="55"/>
      <c r="W2" s="55"/>
      <c r="X2" s="55"/>
      <c r="Y2" s="55"/>
      <c r="Z2" s="55"/>
      <c r="AA2" s="55"/>
      <c r="AB2" s="55"/>
    </row>
    <row r="3" spans="1:28" ht="20.25" customHeight="1">
      <c r="A3" s="69" t="s">
        <v>4</v>
      </c>
      <c r="B3" s="60" t="s">
        <v>5</v>
      </c>
      <c r="C3" s="55" t="s">
        <v>6</v>
      </c>
      <c r="D3" s="55"/>
      <c r="E3" s="55" t="s">
        <v>4</v>
      </c>
      <c r="F3" s="60" t="s">
        <v>7</v>
      </c>
      <c r="G3" s="55" t="s">
        <v>8</v>
      </c>
      <c r="H3" s="55" t="s">
        <v>9</v>
      </c>
      <c r="I3" s="55" t="s">
        <v>10</v>
      </c>
      <c r="J3" s="55" t="s">
        <v>11</v>
      </c>
      <c r="K3" s="55" t="s">
        <v>12</v>
      </c>
      <c r="L3" s="55" t="s">
        <v>13</v>
      </c>
      <c r="M3" s="55" t="s">
        <v>14</v>
      </c>
      <c r="N3" s="55" t="s">
        <v>15</v>
      </c>
      <c r="O3" s="55"/>
      <c r="P3" s="55"/>
      <c r="Q3" s="55"/>
      <c r="R3" s="55"/>
      <c r="S3" s="55"/>
      <c r="T3" s="55" t="s">
        <v>4</v>
      </c>
      <c r="U3" s="60" t="s">
        <v>7</v>
      </c>
      <c r="V3" s="40" t="s">
        <v>16</v>
      </c>
      <c r="W3" s="55" t="s">
        <v>9</v>
      </c>
      <c r="X3" s="55" t="s">
        <v>10</v>
      </c>
      <c r="Y3" s="55" t="s">
        <v>17</v>
      </c>
      <c r="Z3" s="55" t="s">
        <v>18</v>
      </c>
      <c r="AA3" s="55" t="s">
        <v>13</v>
      </c>
      <c r="AB3" s="55" t="s">
        <v>19</v>
      </c>
    </row>
    <row r="4" spans="1:28" ht="24.75" customHeight="1">
      <c r="A4" s="70"/>
      <c r="B4" s="61"/>
      <c r="C4" s="55"/>
      <c r="D4" s="55"/>
      <c r="E4" s="55"/>
      <c r="F4" s="61"/>
      <c r="G4" s="55"/>
      <c r="H4" s="55"/>
      <c r="I4" s="55"/>
      <c r="J4" s="55"/>
      <c r="K4" s="55"/>
      <c r="L4" s="55"/>
      <c r="M4" s="55"/>
      <c r="N4" s="7">
        <v>1</v>
      </c>
      <c r="O4" s="7">
        <v>2</v>
      </c>
      <c r="P4" s="7">
        <v>3</v>
      </c>
      <c r="Q4" s="7">
        <v>4</v>
      </c>
      <c r="R4" s="7">
        <v>5</v>
      </c>
      <c r="S4" s="7">
        <v>6</v>
      </c>
      <c r="T4" s="55"/>
      <c r="U4" s="61"/>
      <c r="V4" s="41" t="s">
        <v>20</v>
      </c>
      <c r="W4" s="55"/>
      <c r="X4" s="55"/>
      <c r="Y4" s="55"/>
      <c r="Z4" s="55"/>
      <c r="AA4" s="55"/>
      <c r="AB4" s="55"/>
    </row>
    <row r="5" spans="1:29" ht="45" customHeight="1">
      <c r="A5" s="60">
        <v>1</v>
      </c>
      <c r="B5" s="60" t="s">
        <v>21</v>
      </c>
      <c r="C5" s="56" t="s">
        <v>22</v>
      </c>
      <c r="D5" s="57"/>
      <c r="E5" s="7">
        <v>1</v>
      </c>
      <c r="F5" s="9" t="s">
        <v>23</v>
      </c>
      <c r="G5" s="7" t="s">
        <v>24</v>
      </c>
      <c r="H5" s="7">
        <v>4</v>
      </c>
      <c r="I5" s="7">
        <v>72</v>
      </c>
      <c r="J5" s="7">
        <v>54</v>
      </c>
      <c r="K5" s="7">
        <v>18</v>
      </c>
      <c r="L5" s="28" t="s">
        <v>25</v>
      </c>
      <c r="M5" s="7" t="s">
        <v>26</v>
      </c>
      <c r="N5" s="7">
        <v>4</v>
      </c>
      <c r="O5" s="7"/>
      <c r="P5" s="7"/>
      <c r="Q5" s="7"/>
      <c r="R5" s="7"/>
      <c r="S5" s="7"/>
      <c r="T5" s="7">
        <v>1</v>
      </c>
      <c r="U5" s="17" t="s">
        <v>27</v>
      </c>
      <c r="V5" s="7" t="s">
        <v>28</v>
      </c>
      <c r="W5" s="7">
        <v>4</v>
      </c>
      <c r="X5" s="7">
        <v>72</v>
      </c>
      <c r="Y5" s="7"/>
      <c r="Z5" s="7" t="s">
        <v>29</v>
      </c>
      <c r="AA5" s="20"/>
      <c r="AB5" s="20"/>
      <c r="AC5" s="50"/>
    </row>
    <row r="6" spans="1:29" ht="53.25" customHeight="1">
      <c r="A6" s="62"/>
      <c r="B6" s="62"/>
      <c r="C6" s="58"/>
      <c r="D6" s="59"/>
      <c r="E6" s="7">
        <v>2</v>
      </c>
      <c r="F6" s="9" t="s">
        <v>30</v>
      </c>
      <c r="G6" s="7" t="s">
        <v>31</v>
      </c>
      <c r="H6" s="7">
        <v>4</v>
      </c>
      <c r="I6" s="7">
        <f aca="true" t="shared" si="0" ref="I6:I11">H6*18</f>
        <v>72</v>
      </c>
      <c r="J6" s="7">
        <v>54</v>
      </c>
      <c r="K6" s="7">
        <f>I6-J6</f>
        <v>18</v>
      </c>
      <c r="L6" s="28"/>
      <c r="M6" s="7" t="s">
        <v>26</v>
      </c>
      <c r="N6" s="7"/>
      <c r="O6" s="7">
        <v>4</v>
      </c>
      <c r="P6" s="7"/>
      <c r="Q6" s="7"/>
      <c r="R6" s="7"/>
      <c r="S6" s="7"/>
      <c r="T6" s="7">
        <v>2</v>
      </c>
      <c r="U6" s="17" t="s">
        <v>32</v>
      </c>
      <c r="V6" s="7" t="s">
        <v>33</v>
      </c>
      <c r="W6" s="7">
        <v>4</v>
      </c>
      <c r="X6" s="7">
        <v>72</v>
      </c>
      <c r="Y6" s="7"/>
      <c r="Z6" s="7" t="s">
        <v>34</v>
      </c>
      <c r="AA6" s="7"/>
      <c r="AB6" s="7"/>
      <c r="AC6" s="50"/>
    </row>
    <row r="7" spans="1:29" ht="27.75" customHeight="1">
      <c r="A7" s="62"/>
      <c r="B7" s="62"/>
      <c r="C7" s="58"/>
      <c r="D7" s="59"/>
      <c r="E7" s="7">
        <v>3</v>
      </c>
      <c r="F7" s="9" t="s">
        <v>35</v>
      </c>
      <c r="G7" s="7" t="s">
        <v>36</v>
      </c>
      <c r="H7" s="7">
        <v>1</v>
      </c>
      <c r="I7" s="7">
        <f t="shared" si="0"/>
        <v>18</v>
      </c>
      <c r="J7" s="7">
        <v>12</v>
      </c>
      <c r="K7" s="7">
        <f>I7-J7</f>
        <v>6</v>
      </c>
      <c r="L7" s="28"/>
      <c r="M7" s="7"/>
      <c r="N7" s="71" t="s">
        <v>37</v>
      </c>
      <c r="O7" s="81"/>
      <c r="P7" s="81"/>
      <c r="Q7" s="82"/>
      <c r="R7" s="20"/>
      <c r="S7" s="20"/>
      <c r="T7" s="7">
        <v>3</v>
      </c>
      <c r="U7" s="42">
        <v>4320001</v>
      </c>
      <c r="V7" s="7" t="s">
        <v>38</v>
      </c>
      <c r="W7" s="42">
        <v>2</v>
      </c>
      <c r="X7" s="42">
        <v>36</v>
      </c>
      <c r="Y7" s="42">
        <v>2</v>
      </c>
      <c r="Z7" s="42">
        <v>1</v>
      </c>
      <c r="AA7" s="7"/>
      <c r="AB7" s="7"/>
      <c r="AC7" s="50"/>
    </row>
    <row r="8" spans="1:29" ht="31.5" customHeight="1">
      <c r="A8" s="62"/>
      <c r="B8" s="62"/>
      <c r="C8" s="58"/>
      <c r="D8" s="59"/>
      <c r="E8" s="7">
        <v>4</v>
      </c>
      <c r="F8" s="9" t="s">
        <v>39</v>
      </c>
      <c r="G8" s="7" t="s">
        <v>40</v>
      </c>
      <c r="H8" s="7">
        <v>4</v>
      </c>
      <c r="I8" s="7">
        <v>72</v>
      </c>
      <c r="J8" s="7">
        <v>36</v>
      </c>
      <c r="K8" s="7">
        <v>36</v>
      </c>
      <c r="L8" s="28" t="s">
        <v>25</v>
      </c>
      <c r="M8" s="7" t="s">
        <v>26</v>
      </c>
      <c r="N8" s="7">
        <v>4</v>
      </c>
      <c r="O8" s="7"/>
      <c r="P8" s="7"/>
      <c r="Q8" s="7"/>
      <c r="R8" s="7"/>
      <c r="S8" s="7"/>
      <c r="T8" s="7"/>
      <c r="U8" s="17"/>
      <c r="V8" s="7"/>
      <c r="W8" s="7"/>
      <c r="X8" s="7"/>
      <c r="Y8" s="7"/>
      <c r="Z8" s="7"/>
      <c r="AA8" s="7"/>
      <c r="AB8" s="7"/>
      <c r="AC8" s="50"/>
    </row>
    <row r="9" spans="1:29" ht="24.75" customHeight="1">
      <c r="A9" s="62"/>
      <c r="B9" s="62"/>
      <c r="C9" s="58"/>
      <c r="D9" s="59"/>
      <c r="E9" s="7">
        <v>5</v>
      </c>
      <c r="F9" s="9" t="s">
        <v>41</v>
      </c>
      <c r="G9" s="7" t="s">
        <v>42</v>
      </c>
      <c r="H9" s="7">
        <v>4</v>
      </c>
      <c r="I9" s="7">
        <v>72</v>
      </c>
      <c r="J9" s="7">
        <v>36</v>
      </c>
      <c r="K9" s="7">
        <v>36</v>
      </c>
      <c r="L9" s="28" t="s">
        <v>25</v>
      </c>
      <c r="M9" s="7" t="s">
        <v>26</v>
      </c>
      <c r="N9" s="7"/>
      <c r="O9" s="7">
        <v>4</v>
      </c>
      <c r="P9" s="7"/>
      <c r="Q9" s="7"/>
      <c r="R9" s="7"/>
      <c r="S9" s="7"/>
      <c r="T9" s="7"/>
      <c r="U9" s="17"/>
      <c r="V9" s="7"/>
      <c r="W9" s="7"/>
      <c r="X9" s="7"/>
      <c r="Y9" s="7"/>
      <c r="Z9" s="7"/>
      <c r="AA9" s="7"/>
      <c r="AB9" s="7"/>
      <c r="AC9" s="50"/>
    </row>
    <row r="10" spans="1:29" ht="30.75" customHeight="1">
      <c r="A10" s="62"/>
      <c r="B10" s="62"/>
      <c r="C10" s="58"/>
      <c r="D10" s="59"/>
      <c r="E10" s="7">
        <v>6</v>
      </c>
      <c r="F10" s="9" t="s">
        <v>43</v>
      </c>
      <c r="G10" s="7" t="s">
        <v>44</v>
      </c>
      <c r="H10" s="7">
        <v>2</v>
      </c>
      <c r="I10" s="7">
        <v>36</v>
      </c>
      <c r="J10" s="7">
        <v>18</v>
      </c>
      <c r="K10" s="7">
        <v>18</v>
      </c>
      <c r="L10" s="7"/>
      <c r="M10" s="7"/>
      <c r="N10" s="71">
        <v>2</v>
      </c>
      <c r="O10" s="73"/>
      <c r="P10" s="7"/>
      <c r="Q10" s="7"/>
      <c r="R10" s="7"/>
      <c r="S10" s="7"/>
      <c r="T10" s="7"/>
      <c r="U10" s="17"/>
      <c r="V10" s="7"/>
      <c r="W10" s="7"/>
      <c r="X10" s="7"/>
      <c r="Y10" s="7"/>
      <c r="Z10" s="7"/>
      <c r="AA10" s="7"/>
      <c r="AB10" s="7"/>
      <c r="AC10" s="50"/>
    </row>
    <row r="11" spans="1:29" ht="27" customHeight="1">
      <c r="A11" s="62"/>
      <c r="B11" s="62"/>
      <c r="C11" s="58"/>
      <c r="D11" s="59"/>
      <c r="E11" s="7">
        <v>7</v>
      </c>
      <c r="F11" s="9">
        <v>2820001</v>
      </c>
      <c r="G11" s="7" t="s">
        <v>45</v>
      </c>
      <c r="H11" s="7">
        <v>1.5</v>
      </c>
      <c r="I11" s="7">
        <f t="shared" si="0"/>
        <v>27</v>
      </c>
      <c r="J11" s="7">
        <v>18</v>
      </c>
      <c r="K11" s="7">
        <v>9</v>
      </c>
      <c r="L11" s="7"/>
      <c r="M11" s="7"/>
      <c r="N11" s="7"/>
      <c r="O11" s="7">
        <v>1.5</v>
      </c>
      <c r="P11" s="20"/>
      <c r="Q11" s="20"/>
      <c r="R11" s="20"/>
      <c r="S11" s="20"/>
      <c r="T11" s="7"/>
      <c r="U11" s="17"/>
      <c r="V11" s="7"/>
      <c r="W11" s="7"/>
      <c r="X11" s="7"/>
      <c r="Y11" s="7"/>
      <c r="Z11" s="7"/>
      <c r="AA11" s="7"/>
      <c r="AB11" s="7"/>
      <c r="AC11" s="50"/>
    </row>
    <row r="12" spans="1:29" ht="30.75" customHeight="1">
      <c r="A12" s="62"/>
      <c r="B12" s="62"/>
      <c r="C12" s="58"/>
      <c r="D12" s="59"/>
      <c r="E12" s="7">
        <v>8</v>
      </c>
      <c r="F12" s="9" t="s">
        <v>46</v>
      </c>
      <c r="G12" s="7" t="s">
        <v>47</v>
      </c>
      <c r="H12" s="7">
        <v>2</v>
      </c>
      <c r="I12" s="7">
        <v>36</v>
      </c>
      <c r="J12" s="7">
        <v>18</v>
      </c>
      <c r="K12" s="7">
        <v>18</v>
      </c>
      <c r="L12" s="7"/>
      <c r="M12" s="7"/>
      <c r="N12" s="7">
        <v>1.5</v>
      </c>
      <c r="O12" s="7"/>
      <c r="P12" s="7"/>
      <c r="Q12" s="7">
        <v>0.5</v>
      </c>
      <c r="R12" s="20"/>
      <c r="S12" s="20"/>
      <c r="T12" s="7"/>
      <c r="U12" s="17"/>
      <c r="V12" s="7"/>
      <c r="W12" s="7"/>
      <c r="X12" s="7"/>
      <c r="Y12" s="7"/>
      <c r="Z12" s="7"/>
      <c r="AA12" s="7"/>
      <c r="AB12" s="7"/>
      <c r="AC12" s="50"/>
    </row>
    <row r="13" spans="1:29" ht="30" customHeight="1">
      <c r="A13" s="62"/>
      <c r="B13" s="62"/>
      <c r="C13" s="58"/>
      <c r="D13" s="59"/>
      <c r="E13" s="7">
        <v>9</v>
      </c>
      <c r="F13" s="9" t="s">
        <v>48</v>
      </c>
      <c r="G13" s="7" t="s">
        <v>49</v>
      </c>
      <c r="H13" s="7">
        <v>1</v>
      </c>
      <c r="I13" s="7">
        <v>18</v>
      </c>
      <c r="J13" s="7">
        <v>9</v>
      </c>
      <c r="K13" s="7">
        <v>9</v>
      </c>
      <c r="L13" s="7"/>
      <c r="M13" s="7"/>
      <c r="N13" s="7">
        <v>1</v>
      </c>
      <c r="O13" s="20"/>
      <c r="P13" s="20"/>
      <c r="Q13" s="20"/>
      <c r="R13" s="20"/>
      <c r="S13" s="20"/>
      <c r="T13" s="7"/>
      <c r="U13" s="17"/>
      <c r="V13" s="7"/>
      <c r="W13" s="7"/>
      <c r="X13" s="7"/>
      <c r="Y13" s="7"/>
      <c r="Z13" s="7"/>
      <c r="AA13" s="7"/>
      <c r="AB13" s="7"/>
      <c r="AC13" s="50"/>
    </row>
    <row r="14" spans="1:29" ht="29.25" customHeight="1">
      <c r="A14" s="62"/>
      <c r="B14" s="62"/>
      <c r="C14" s="58"/>
      <c r="D14" s="59"/>
      <c r="E14" s="8">
        <v>10</v>
      </c>
      <c r="F14" s="11" t="s">
        <v>50</v>
      </c>
      <c r="G14" s="8" t="s">
        <v>51</v>
      </c>
      <c r="H14" s="7">
        <v>2</v>
      </c>
      <c r="I14" s="7">
        <v>36</v>
      </c>
      <c r="J14" s="7">
        <v>26</v>
      </c>
      <c r="K14" s="7">
        <v>10</v>
      </c>
      <c r="L14" s="28" t="s">
        <v>25</v>
      </c>
      <c r="M14" s="7" t="s">
        <v>26</v>
      </c>
      <c r="N14" s="7"/>
      <c r="O14" s="20"/>
      <c r="P14" s="20"/>
      <c r="Q14" s="20"/>
      <c r="R14" s="20"/>
      <c r="S14" s="20"/>
      <c r="T14" s="7"/>
      <c r="U14" s="17"/>
      <c r="V14" s="7"/>
      <c r="W14" s="7"/>
      <c r="X14" s="7"/>
      <c r="Y14" s="7"/>
      <c r="Z14" s="7"/>
      <c r="AA14" s="7"/>
      <c r="AB14" s="7"/>
      <c r="AC14" s="50"/>
    </row>
    <row r="15" spans="1:29" ht="29.25" customHeight="1">
      <c r="A15" s="62"/>
      <c r="B15" s="62"/>
      <c r="C15" s="58"/>
      <c r="D15" s="59"/>
      <c r="E15" s="8">
        <v>11</v>
      </c>
      <c r="F15" s="11" t="s">
        <v>52</v>
      </c>
      <c r="G15" s="8" t="s">
        <v>53</v>
      </c>
      <c r="H15" s="7">
        <v>2</v>
      </c>
      <c r="I15" s="7">
        <v>36</v>
      </c>
      <c r="J15" s="7">
        <v>36</v>
      </c>
      <c r="K15" s="7">
        <v>0</v>
      </c>
      <c r="L15" s="7"/>
      <c r="M15" s="7"/>
      <c r="N15" s="71">
        <v>2</v>
      </c>
      <c r="O15" s="73"/>
      <c r="P15" s="20"/>
      <c r="Q15" s="20"/>
      <c r="R15" s="20"/>
      <c r="S15" s="20"/>
      <c r="T15" s="7"/>
      <c r="U15" s="17"/>
      <c r="V15" s="7"/>
      <c r="W15" s="7"/>
      <c r="X15" s="7"/>
      <c r="Y15" s="7"/>
      <c r="Z15" s="7"/>
      <c r="AA15" s="7"/>
      <c r="AB15" s="7"/>
      <c r="AC15" s="50"/>
    </row>
    <row r="16" spans="1:29" ht="28.5" customHeight="1">
      <c r="A16" s="62"/>
      <c r="B16" s="62"/>
      <c r="C16" s="58"/>
      <c r="D16" s="59"/>
      <c r="E16" s="8">
        <v>12</v>
      </c>
      <c r="F16" s="11"/>
      <c r="G16" s="12" t="s">
        <v>54</v>
      </c>
      <c r="H16" s="13">
        <v>2</v>
      </c>
      <c r="I16" s="13">
        <v>36</v>
      </c>
      <c r="J16" s="13">
        <v>18</v>
      </c>
      <c r="K16" s="13">
        <v>18</v>
      </c>
      <c r="L16" s="7"/>
      <c r="M16" s="7"/>
      <c r="N16" s="7"/>
      <c r="O16" s="20"/>
      <c r="P16" s="20"/>
      <c r="Q16" s="20"/>
      <c r="R16" s="20"/>
      <c r="S16" s="20"/>
      <c r="T16" s="7"/>
      <c r="U16" s="17"/>
      <c r="V16" s="7"/>
      <c r="W16" s="7"/>
      <c r="X16" s="7"/>
      <c r="Y16" s="7"/>
      <c r="Z16" s="7"/>
      <c r="AA16" s="7"/>
      <c r="AB16" s="7"/>
      <c r="AC16" s="50"/>
    </row>
    <row r="17" spans="1:29" ht="19.5" customHeight="1">
      <c r="A17" s="62"/>
      <c r="B17" s="62"/>
      <c r="C17" s="58"/>
      <c r="D17" s="59"/>
      <c r="E17" s="55" t="s">
        <v>55</v>
      </c>
      <c r="F17" s="55"/>
      <c r="G17" s="55"/>
      <c r="H17" s="14">
        <f>SUM(H5:H16)</f>
        <v>29.5</v>
      </c>
      <c r="I17" s="14">
        <f>SUM(I5:I16)</f>
        <v>531</v>
      </c>
      <c r="J17" s="14">
        <f>SUM(J5:J16)</f>
        <v>335</v>
      </c>
      <c r="K17" s="14">
        <f>SUM(K5:K16)</f>
        <v>196</v>
      </c>
      <c r="L17" s="29"/>
      <c r="M17" s="29"/>
      <c r="N17" s="14" t="s">
        <v>56</v>
      </c>
      <c r="O17" s="14" t="s">
        <v>57</v>
      </c>
      <c r="P17" s="29"/>
      <c r="Q17" s="29">
        <v>0.5</v>
      </c>
      <c r="R17" s="29"/>
      <c r="S17" s="29"/>
      <c r="T17" s="55" t="s">
        <v>55</v>
      </c>
      <c r="U17" s="55"/>
      <c r="V17" s="55"/>
      <c r="W17" s="14">
        <f>SUM(W5:W12)</f>
        <v>10</v>
      </c>
      <c r="X17" s="14">
        <f>SUM(X5:X12)</f>
        <v>180</v>
      </c>
      <c r="Y17" s="17"/>
      <c r="Z17" s="17"/>
      <c r="AA17" s="17"/>
      <c r="AB17" s="17"/>
      <c r="AC17" s="50"/>
    </row>
    <row r="18" spans="1:29" ht="27.75" customHeight="1">
      <c r="A18" s="61"/>
      <c r="B18" s="61"/>
      <c r="C18" s="15" t="s">
        <v>58</v>
      </c>
      <c r="D18" s="10"/>
      <c r="E18" s="71" t="s">
        <v>59</v>
      </c>
      <c r="F18" s="72"/>
      <c r="G18" s="73"/>
      <c r="H18" s="14" t="s">
        <v>60</v>
      </c>
      <c r="I18" s="14" t="s">
        <v>61</v>
      </c>
      <c r="J18" s="14" t="s">
        <v>62</v>
      </c>
      <c r="K18" s="14" t="s">
        <v>62</v>
      </c>
      <c r="L18" s="29"/>
      <c r="M18" s="29"/>
      <c r="N18" s="14"/>
      <c r="O18" s="14" t="s">
        <v>63</v>
      </c>
      <c r="P18" s="29">
        <v>3</v>
      </c>
      <c r="Q18" s="29">
        <v>2</v>
      </c>
      <c r="R18" s="29"/>
      <c r="S18" s="29"/>
      <c r="T18" s="7"/>
      <c r="U18" s="7"/>
      <c r="V18" s="7"/>
      <c r="W18" s="17"/>
      <c r="X18" s="17"/>
      <c r="Y18" s="17"/>
      <c r="Z18" s="17"/>
      <c r="AA18" s="17"/>
      <c r="AB18" s="17"/>
      <c r="AC18" s="50"/>
    </row>
    <row r="19" spans="1:29" ht="21">
      <c r="A19" s="55">
        <v>2</v>
      </c>
      <c r="B19" s="60" t="s">
        <v>64</v>
      </c>
      <c r="C19" s="63" t="s">
        <v>65</v>
      </c>
      <c r="D19" s="65"/>
      <c r="E19" s="7">
        <v>1</v>
      </c>
      <c r="F19" s="17" t="s">
        <v>66</v>
      </c>
      <c r="G19" s="7" t="s">
        <v>67</v>
      </c>
      <c r="H19" s="7">
        <v>2.5</v>
      </c>
      <c r="I19" s="30">
        <v>45</v>
      </c>
      <c r="J19" s="7">
        <v>27</v>
      </c>
      <c r="K19" s="7">
        <v>18</v>
      </c>
      <c r="L19" s="7"/>
      <c r="M19" s="7"/>
      <c r="N19" s="7">
        <v>2.5</v>
      </c>
      <c r="O19" s="24"/>
      <c r="P19" s="7"/>
      <c r="Q19" s="7"/>
      <c r="R19" s="7"/>
      <c r="S19" s="7"/>
      <c r="T19" s="7">
        <v>1</v>
      </c>
      <c r="U19" s="17" t="s">
        <v>68</v>
      </c>
      <c r="V19" s="17" t="s">
        <v>69</v>
      </c>
      <c r="W19" s="7">
        <v>1</v>
      </c>
      <c r="X19" s="30">
        <v>18</v>
      </c>
      <c r="Y19" s="43"/>
      <c r="Z19" s="7">
        <v>4</v>
      </c>
      <c r="AA19" s="51"/>
      <c r="AB19" s="52"/>
      <c r="AC19" s="50"/>
    </row>
    <row r="20" spans="1:29" ht="24" customHeight="1">
      <c r="A20" s="55"/>
      <c r="B20" s="62"/>
      <c r="C20" s="63"/>
      <c r="D20" s="65"/>
      <c r="E20" s="7">
        <v>2</v>
      </c>
      <c r="F20" s="17" t="s">
        <v>70</v>
      </c>
      <c r="G20" s="7" t="s">
        <v>71</v>
      </c>
      <c r="H20" s="7">
        <v>2.5</v>
      </c>
      <c r="I20" s="30">
        <v>45</v>
      </c>
      <c r="J20" s="7">
        <v>27</v>
      </c>
      <c r="K20" s="7">
        <v>18</v>
      </c>
      <c r="L20" s="7"/>
      <c r="M20" s="7" t="s">
        <v>26</v>
      </c>
      <c r="N20" s="31">
        <v>2.5</v>
      </c>
      <c r="O20" s="24"/>
      <c r="P20" s="7"/>
      <c r="Q20" s="7"/>
      <c r="R20" s="7"/>
      <c r="S20" s="7"/>
      <c r="T20" s="7">
        <v>2</v>
      </c>
      <c r="U20" s="17" t="s">
        <v>68</v>
      </c>
      <c r="V20" s="17" t="s">
        <v>72</v>
      </c>
      <c r="W20" s="43">
        <v>1.5</v>
      </c>
      <c r="X20" s="43">
        <v>27</v>
      </c>
      <c r="Y20" s="43"/>
      <c r="Z20" s="43">
        <v>5</v>
      </c>
      <c r="AA20" s="28"/>
      <c r="AB20" s="7"/>
      <c r="AC20" s="50"/>
    </row>
    <row r="21" spans="1:29" ht="18.75" customHeight="1">
      <c r="A21" s="55"/>
      <c r="B21" s="62"/>
      <c r="C21" s="63"/>
      <c r="D21" s="65"/>
      <c r="E21" s="7">
        <v>3</v>
      </c>
      <c r="F21" s="17" t="s">
        <v>73</v>
      </c>
      <c r="G21" s="7" t="s">
        <v>74</v>
      </c>
      <c r="H21" s="7">
        <v>2.5</v>
      </c>
      <c r="I21" s="30">
        <v>45</v>
      </c>
      <c r="J21" s="7">
        <v>18</v>
      </c>
      <c r="K21" s="7">
        <v>27</v>
      </c>
      <c r="L21" s="7"/>
      <c r="M21" s="7"/>
      <c r="N21" s="31">
        <v>2.5</v>
      </c>
      <c r="O21" s="24"/>
      <c r="P21" s="7"/>
      <c r="Q21" s="7"/>
      <c r="R21" s="7"/>
      <c r="S21" s="7"/>
      <c r="T21" s="7"/>
      <c r="U21" s="7"/>
      <c r="V21" s="43"/>
      <c r="W21" s="24"/>
      <c r="X21" s="24"/>
      <c r="Y21" s="24"/>
      <c r="Z21" s="24"/>
      <c r="AA21" s="24"/>
      <c r="AB21" s="7"/>
      <c r="AC21" s="50"/>
    </row>
    <row r="22" spans="1:29" ht="18.75" customHeight="1">
      <c r="A22" s="55"/>
      <c r="B22" s="62"/>
      <c r="C22" s="63"/>
      <c r="D22" s="65"/>
      <c r="E22" s="7">
        <v>4</v>
      </c>
      <c r="F22" s="17"/>
      <c r="G22" s="7" t="s">
        <v>75</v>
      </c>
      <c r="H22" s="7">
        <v>3</v>
      </c>
      <c r="I22" s="7">
        <v>54</v>
      </c>
      <c r="J22" s="7">
        <v>18</v>
      </c>
      <c r="K22" s="7">
        <v>36</v>
      </c>
      <c r="L22" s="7"/>
      <c r="M22" s="7" t="s">
        <v>26</v>
      </c>
      <c r="N22" s="7"/>
      <c r="O22" s="7"/>
      <c r="P22" s="7">
        <v>3</v>
      </c>
      <c r="Q22" s="7"/>
      <c r="R22" s="7"/>
      <c r="S22" s="7"/>
      <c r="T22" s="7"/>
      <c r="U22" s="7"/>
      <c r="V22" s="43"/>
      <c r="W22" s="24"/>
      <c r="X22" s="24"/>
      <c r="Y22" s="24"/>
      <c r="Z22" s="24"/>
      <c r="AA22" s="24"/>
      <c r="AB22" s="7"/>
      <c r="AC22" s="50"/>
    </row>
    <row r="23" spans="1:29" ht="18.75" customHeight="1">
      <c r="A23" s="55"/>
      <c r="B23" s="62"/>
      <c r="C23" s="63"/>
      <c r="D23" s="65"/>
      <c r="E23" s="7">
        <v>5</v>
      </c>
      <c r="F23" s="17"/>
      <c r="G23" s="7" t="s">
        <v>76</v>
      </c>
      <c r="H23" s="7">
        <v>3</v>
      </c>
      <c r="I23" s="7">
        <v>54</v>
      </c>
      <c r="J23" s="7">
        <v>27</v>
      </c>
      <c r="K23" s="7">
        <v>27</v>
      </c>
      <c r="L23" s="7" t="s">
        <v>77</v>
      </c>
      <c r="M23" s="7"/>
      <c r="N23" s="7"/>
      <c r="O23" s="7"/>
      <c r="P23" s="7">
        <v>3</v>
      </c>
      <c r="Q23" s="7"/>
      <c r="R23" s="6"/>
      <c r="S23" s="7"/>
      <c r="T23" s="7"/>
      <c r="U23" s="7"/>
      <c r="V23" s="43"/>
      <c r="W23" s="24"/>
      <c r="X23" s="24"/>
      <c r="Y23" s="24"/>
      <c r="Z23" s="24"/>
      <c r="AA23" s="24"/>
      <c r="AB23" s="7"/>
      <c r="AC23" s="50"/>
    </row>
    <row r="24" spans="1:29" ht="18.75" customHeight="1">
      <c r="A24" s="55"/>
      <c r="B24" s="62"/>
      <c r="C24" s="63"/>
      <c r="D24" s="65"/>
      <c r="E24" s="7">
        <v>6</v>
      </c>
      <c r="F24" s="17"/>
      <c r="G24" s="7" t="s">
        <v>78</v>
      </c>
      <c r="H24" s="7">
        <v>3</v>
      </c>
      <c r="I24" s="7">
        <v>54</v>
      </c>
      <c r="J24" s="7">
        <v>18</v>
      </c>
      <c r="K24" s="7">
        <v>36</v>
      </c>
      <c r="L24" s="7" t="s">
        <v>77</v>
      </c>
      <c r="M24" s="7" t="s">
        <v>26</v>
      </c>
      <c r="N24" s="7"/>
      <c r="O24" s="7"/>
      <c r="P24" s="7"/>
      <c r="Q24" s="7"/>
      <c r="R24" s="7">
        <v>3</v>
      </c>
      <c r="S24" s="7"/>
      <c r="T24" s="7"/>
      <c r="U24" s="7"/>
      <c r="V24" s="43"/>
      <c r="W24" s="24"/>
      <c r="X24" s="24"/>
      <c r="Y24" s="24"/>
      <c r="Z24" s="24"/>
      <c r="AA24" s="24"/>
      <c r="AB24" s="7"/>
      <c r="AC24" s="50"/>
    </row>
    <row r="25" spans="1:29" ht="18.75" customHeight="1">
      <c r="A25" s="55"/>
      <c r="B25" s="62"/>
      <c r="C25" s="63"/>
      <c r="D25" s="65"/>
      <c r="E25" s="7">
        <v>7</v>
      </c>
      <c r="F25" s="17" t="s">
        <v>79</v>
      </c>
      <c r="G25" s="17" t="s">
        <v>80</v>
      </c>
      <c r="H25" s="7">
        <v>6</v>
      </c>
      <c r="I25" s="7">
        <v>108</v>
      </c>
      <c r="J25" s="7">
        <v>36</v>
      </c>
      <c r="K25" s="7">
        <v>72</v>
      </c>
      <c r="L25" s="7"/>
      <c r="M25" s="7"/>
      <c r="N25" s="7"/>
      <c r="O25" s="32"/>
      <c r="P25" s="7"/>
      <c r="Q25" s="7"/>
      <c r="R25" s="6"/>
      <c r="S25" s="7"/>
      <c r="T25" s="7"/>
      <c r="U25" s="7"/>
      <c r="V25" s="43"/>
      <c r="W25" s="24"/>
      <c r="X25" s="24"/>
      <c r="Y25" s="24"/>
      <c r="Z25" s="24"/>
      <c r="AA25" s="24"/>
      <c r="AB25" s="7"/>
      <c r="AC25" s="50"/>
    </row>
    <row r="26" spans="1:29" ht="18.75" customHeight="1">
      <c r="A26" s="55"/>
      <c r="B26" s="62"/>
      <c r="C26" s="63"/>
      <c r="D26" s="65"/>
      <c r="E26" s="7">
        <v>8</v>
      </c>
      <c r="F26" s="17" t="s">
        <v>81</v>
      </c>
      <c r="G26" s="7" t="s">
        <v>82</v>
      </c>
      <c r="H26" s="7">
        <v>6</v>
      </c>
      <c r="I26" s="7">
        <v>108</v>
      </c>
      <c r="J26" s="7">
        <v>36</v>
      </c>
      <c r="K26" s="7">
        <v>72</v>
      </c>
      <c r="L26" s="7"/>
      <c r="M26" s="7"/>
      <c r="N26" s="7"/>
      <c r="O26" s="7"/>
      <c r="P26" s="7"/>
      <c r="Q26" s="7"/>
      <c r="R26" s="7">
        <v>6</v>
      </c>
      <c r="S26" s="7"/>
      <c r="T26" s="7"/>
      <c r="U26" s="7"/>
      <c r="V26" s="43"/>
      <c r="W26" s="24"/>
      <c r="X26" s="24"/>
      <c r="Y26" s="24"/>
      <c r="Z26" s="24"/>
      <c r="AA26" s="24"/>
      <c r="AB26" s="7"/>
      <c r="AC26" s="50"/>
    </row>
    <row r="27" spans="1:29" ht="18.75" customHeight="1">
      <c r="A27" s="55"/>
      <c r="B27" s="62"/>
      <c r="C27" s="63"/>
      <c r="D27" s="65"/>
      <c r="E27" s="7">
        <v>9</v>
      </c>
      <c r="F27" s="17" t="s">
        <v>83</v>
      </c>
      <c r="G27" s="7" t="s">
        <v>84</v>
      </c>
      <c r="H27" s="7">
        <v>2.5</v>
      </c>
      <c r="I27" s="30">
        <v>45</v>
      </c>
      <c r="J27" s="7">
        <v>27</v>
      </c>
      <c r="K27" s="7">
        <v>18</v>
      </c>
      <c r="L27" s="7"/>
      <c r="M27" s="7"/>
      <c r="N27" s="7"/>
      <c r="O27" s="33"/>
      <c r="P27" s="24"/>
      <c r="Q27" s="7"/>
      <c r="R27" s="6">
        <v>2.5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50"/>
    </row>
    <row r="28" spans="1:29" ht="18.75" customHeight="1">
      <c r="A28" s="55"/>
      <c r="B28" s="62"/>
      <c r="C28" s="63"/>
      <c r="D28" s="65"/>
      <c r="E28" s="55" t="s">
        <v>55</v>
      </c>
      <c r="F28" s="55"/>
      <c r="G28" s="55"/>
      <c r="H28" s="18">
        <f>SUM(H19:H27)</f>
        <v>31</v>
      </c>
      <c r="I28" s="29">
        <f>SUM(I19:I27)</f>
        <v>558</v>
      </c>
      <c r="J28" s="29">
        <f>SUM(J19:J27)</f>
        <v>234</v>
      </c>
      <c r="K28" s="29">
        <f>SUM(K19:K27)</f>
        <v>324</v>
      </c>
      <c r="L28" s="29"/>
      <c r="M28" s="29"/>
      <c r="N28" s="29">
        <f>SUM(N19:N27)</f>
        <v>7.5</v>
      </c>
      <c r="O28" s="29"/>
      <c r="P28" s="29">
        <f>SUM(P19:P27)</f>
        <v>6</v>
      </c>
      <c r="Q28" s="29"/>
      <c r="R28" s="29">
        <f>SUM(R19:R27)</f>
        <v>11.5</v>
      </c>
      <c r="S28" s="29"/>
      <c r="T28" s="7"/>
      <c r="U28" s="71" t="s">
        <v>55</v>
      </c>
      <c r="V28" s="73"/>
      <c r="W28" s="44">
        <v>2.5</v>
      </c>
      <c r="X28" s="44">
        <v>45</v>
      </c>
      <c r="Z28" s="7"/>
      <c r="AA28" s="7"/>
      <c r="AB28" s="7"/>
      <c r="AC28" s="50"/>
    </row>
    <row r="29" spans="1:29" ht="18.75" customHeight="1">
      <c r="A29" s="55">
        <v>3</v>
      </c>
      <c r="B29" s="62"/>
      <c r="C29" s="55" t="s">
        <v>85</v>
      </c>
      <c r="D29" s="65"/>
      <c r="E29" s="7">
        <v>1</v>
      </c>
      <c r="F29" s="17" t="s">
        <v>86</v>
      </c>
      <c r="G29" s="7" t="s">
        <v>87</v>
      </c>
      <c r="H29" s="7">
        <v>3</v>
      </c>
      <c r="I29" s="7">
        <v>54</v>
      </c>
      <c r="J29" s="7">
        <v>18</v>
      </c>
      <c r="K29" s="7">
        <v>36</v>
      </c>
      <c r="L29" s="7"/>
      <c r="M29" s="7"/>
      <c r="N29" s="7"/>
      <c r="O29" s="7">
        <v>3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50"/>
    </row>
    <row r="30" spans="1:29" ht="18.75" customHeight="1">
      <c r="A30" s="55"/>
      <c r="B30" s="62"/>
      <c r="C30" s="55"/>
      <c r="D30" s="65"/>
      <c r="E30" s="7">
        <v>2</v>
      </c>
      <c r="F30" s="17" t="s">
        <v>88</v>
      </c>
      <c r="G30" s="7" t="s">
        <v>89</v>
      </c>
      <c r="H30" s="7">
        <v>2.5</v>
      </c>
      <c r="I30" s="30">
        <v>45</v>
      </c>
      <c r="J30" s="7">
        <v>18</v>
      </c>
      <c r="K30" s="7">
        <v>27</v>
      </c>
      <c r="L30" s="7"/>
      <c r="N30" s="7"/>
      <c r="O30" s="7"/>
      <c r="P30" s="7">
        <v>2.5</v>
      </c>
      <c r="Q30" s="38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50"/>
    </row>
    <row r="31" spans="1:29" ht="18.75" customHeight="1">
      <c r="A31" s="55"/>
      <c r="B31" s="62"/>
      <c r="C31" s="55"/>
      <c r="D31" s="65"/>
      <c r="E31" s="7">
        <v>3</v>
      </c>
      <c r="F31" s="17" t="s">
        <v>90</v>
      </c>
      <c r="G31" s="7" t="s">
        <v>91</v>
      </c>
      <c r="H31" s="19">
        <v>3</v>
      </c>
      <c r="I31" s="19">
        <v>54</v>
      </c>
      <c r="J31" s="19">
        <v>18</v>
      </c>
      <c r="K31" s="34">
        <v>36</v>
      </c>
      <c r="L31" s="7"/>
      <c r="M31" s="7"/>
      <c r="N31" s="7"/>
      <c r="O31" s="7"/>
      <c r="P31" s="7">
        <v>3</v>
      </c>
      <c r="Q31" s="45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50"/>
    </row>
    <row r="32" spans="1:29" ht="18.75" customHeight="1">
      <c r="A32" s="55"/>
      <c r="B32" s="62"/>
      <c r="C32" s="55"/>
      <c r="D32" s="65"/>
      <c r="E32" s="7">
        <v>4</v>
      </c>
      <c r="F32" s="17"/>
      <c r="G32" s="7" t="s">
        <v>92</v>
      </c>
      <c r="H32" s="19">
        <v>3</v>
      </c>
      <c r="I32" s="19">
        <v>54</v>
      </c>
      <c r="J32" s="19">
        <v>18</v>
      </c>
      <c r="K32" s="34">
        <v>36</v>
      </c>
      <c r="L32" s="7"/>
      <c r="M32" s="7" t="s">
        <v>26</v>
      </c>
      <c r="N32" s="7"/>
      <c r="O32" s="7">
        <v>3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50"/>
    </row>
    <row r="33" spans="1:29" ht="18.75" customHeight="1">
      <c r="A33" s="55"/>
      <c r="B33" s="62"/>
      <c r="C33" s="55"/>
      <c r="D33" s="65"/>
      <c r="E33" s="7">
        <v>6</v>
      </c>
      <c r="F33" s="17"/>
      <c r="G33" s="7" t="s">
        <v>93</v>
      </c>
      <c r="H33" s="7">
        <v>3</v>
      </c>
      <c r="I33" s="7">
        <v>54</v>
      </c>
      <c r="J33" s="7">
        <v>18</v>
      </c>
      <c r="K33" s="7">
        <v>36</v>
      </c>
      <c r="L33" s="7" t="s">
        <v>77</v>
      </c>
      <c r="M33" s="7"/>
      <c r="N33" s="7"/>
      <c r="O33" s="7"/>
      <c r="P33" s="7"/>
      <c r="Q33" s="7">
        <v>3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50"/>
    </row>
    <row r="34" spans="1:29" ht="14.25">
      <c r="A34" s="55"/>
      <c r="B34" s="62"/>
      <c r="C34" s="55"/>
      <c r="D34" s="65"/>
      <c r="E34" s="7">
        <v>7</v>
      </c>
      <c r="F34" s="17"/>
      <c r="G34" s="7" t="s">
        <v>94</v>
      </c>
      <c r="H34" s="7">
        <v>3</v>
      </c>
      <c r="I34" s="7">
        <v>54</v>
      </c>
      <c r="J34" s="7">
        <v>18</v>
      </c>
      <c r="K34" s="7">
        <v>36</v>
      </c>
      <c r="L34" s="7" t="s">
        <v>77</v>
      </c>
      <c r="M34" s="7"/>
      <c r="N34" s="7"/>
      <c r="O34" s="7"/>
      <c r="P34" s="7">
        <v>3</v>
      </c>
      <c r="Q34" s="38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50"/>
    </row>
    <row r="35" spans="1:32" ht="18.75" customHeight="1">
      <c r="A35" s="55"/>
      <c r="B35" s="62"/>
      <c r="C35" s="55"/>
      <c r="D35" s="65"/>
      <c r="E35" s="7">
        <v>8</v>
      </c>
      <c r="F35" s="17"/>
      <c r="G35" s="7" t="s">
        <v>95</v>
      </c>
      <c r="H35" s="7">
        <v>3</v>
      </c>
      <c r="I35" s="7">
        <v>54</v>
      </c>
      <c r="J35" s="7">
        <v>18</v>
      </c>
      <c r="K35" s="7">
        <v>36</v>
      </c>
      <c r="L35" s="7" t="s">
        <v>77</v>
      </c>
      <c r="M35" s="7" t="s">
        <v>26</v>
      </c>
      <c r="N35" s="7"/>
      <c r="O35" s="7"/>
      <c r="P35" s="7"/>
      <c r="Q35" s="7">
        <v>3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D35" s="5"/>
      <c r="AE35" s="5"/>
      <c r="AF35" s="5"/>
    </row>
    <row r="36" spans="1:32" ht="18.75" customHeight="1">
      <c r="A36" s="55"/>
      <c r="B36" s="62"/>
      <c r="C36" s="55"/>
      <c r="D36" s="65"/>
      <c r="E36" s="7">
        <v>9</v>
      </c>
      <c r="F36" s="17"/>
      <c r="G36" s="7" t="s">
        <v>96</v>
      </c>
      <c r="H36" s="7">
        <v>3</v>
      </c>
      <c r="I36" s="7">
        <v>54</v>
      </c>
      <c r="J36" s="7">
        <v>18</v>
      </c>
      <c r="K36" s="7">
        <v>36</v>
      </c>
      <c r="L36" s="7" t="s">
        <v>77</v>
      </c>
      <c r="N36" s="7"/>
      <c r="O36" s="33"/>
      <c r="P36" s="7"/>
      <c r="Q36" s="7">
        <v>3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D36" s="5"/>
      <c r="AE36" s="5"/>
      <c r="AF36" s="5"/>
    </row>
    <row r="37" spans="1:32" ht="18.75" customHeight="1">
      <c r="A37" s="55"/>
      <c r="B37" s="62"/>
      <c r="C37" s="55"/>
      <c r="D37" s="16"/>
      <c r="E37" s="55" t="s">
        <v>55</v>
      </c>
      <c r="F37" s="55"/>
      <c r="G37" s="55"/>
      <c r="H37" s="18">
        <f>SUM(H29:H36)</f>
        <v>23.5</v>
      </c>
      <c r="I37" s="35">
        <f>SUM(I29:I36)</f>
        <v>423</v>
      </c>
      <c r="J37" s="35">
        <f>SUM(J29:J36)</f>
        <v>144</v>
      </c>
      <c r="K37" s="35">
        <f>SUM(K29:K36)</f>
        <v>279</v>
      </c>
      <c r="L37" s="36"/>
      <c r="M37" s="14"/>
      <c r="N37" s="35"/>
      <c r="O37" s="18">
        <f>SUM(O29:O36)</f>
        <v>6</v>
      </c>
      <c r="P37" s="18">
        <f>SUM(P29:P36)</f>
        <v>8.5</v>
      </c>
      <c r="Q37" s="18">
        <f>SUM(Q29:Q36)</f>
        <v>9</v>
      </c>
      <c r="R37" s="35">
        <v>3</v>
      </c>
      <c r="S37" s="14"/>
      <c r="T37" s="71" t="s">
        <v>55</v>
      </c>
      <c r="U37" s="72"/>
      <c r="V37" s="73"/>
      <c r="W37" s="17"/>
      <c r="X37" s="17"/>
      <c r="Y37" s="17"/>
      <c r="Z37" s="17"/>
      <c r="AA37" s="17"/>
      <c r="AB37" s="17"/>
      <c r="AD37" s="5"/>
      <c r="AE37" s="5"/>
      <c r="AF37" s="5"/>
    </row>
    <row r="38" spans="1:32" ht="27" customHeight="1">
      <c r="A38" s="55">
        <v>4</v>
      </c>
      <c r="B38" s="62"/>
      <c r="C38" s="63" t="s">
        <v>97</v>
      </c>
      <c r="D38" s="20" t="s">
        <v>98</v>
      </c>
      <c r="E38" s="21">
        <v>1</v>
      </c>
      <c r="F38" s="17" t="s">
        <v>99</v>
      </c>
      <c r="G38" s="7" t="s">
        <v>100</v>
      </c>
      <c r="H38" s="7">
        <v>6</v>
      </c>
      <c r="I38" s="7">
        <v>108</v>
      </c>
      <c r="J38" s="7">
        <v>36</v>
      </c>
      <c r="K38" s="7">
        <v>72</v>
      </c>
      <c r="L38" s="7"/>
      <c r="M38" s="7"/>
      <c r="N38" s="7"/>
      <c r="O38" s="7"/>
      <c r="P38" s="7"/>
      <c r="Q38" s="7">
        <v>6</v>
      </c>
      <c r="R38" s="7"/>
      <c r="S38" s="7"/>
      <c r="T38" s="7">
        <v>1</v>
      </c>
      <c r="U38" s="17" t="s">
        <v>68</v>
      </c>
      <c r="V38" s="46" t="s">
        <v>101</v>
      </c>
      <c r="W38" s="7">
        <v>18</v>
      </c>
      <c r="X38" s="7">
        <v>324</v>
      </c>
      <c r="Y38" s="7">
        <v>18</v>
      </c>
      <c r="Z38" s="7">
        <v>6</v>
      </c>
      <c r="AA38" s="53"/>
      <c r="AB38" s="7"/>
      <c r="AD38" s="5"/>
      <c r="AE38" s="5"/>
      <c r="AF38" s="5"/>
    </row>
    <row r="39" spans="1:32" ht="24" customHeight="1">
      <c r="A39" s="55"/>
      <c r="B39" s="62"/>
      <c r="C39" s="63"/>
      <c r="D39" s="20"/>
      <c r="E39" s="74" t="s">
        <v>55</v>
      </c>
      <c r="F39" s="75"/>
      <c r="G39" s="76"/>
      <c r="H39" s="22">
        <v>6</v>
      </c>
      <c r="I39" s="29">
        <v>108</v>
      </c>
      <c r="J39" s="29">
        <v>36</v>
      </c>
      <c r="K39" s="29">
        <v>72</v>
      </c>
      <c r="L39" s="37"/>
      <c r="M39" s="29"/>
      <c r="N39" s="29"/>
      <c r="O39" s="29"/>
      <c r="P39" s="29"/>
      <c r="Q39" s="29">
        <v>7</v>
      </c>
      <c r="R39" s="29"/>
      <c r="S39" s="47"/>
      <c r="T39" s="7"/>
      <c r="U39" s="77" t="s">
        <v>55</v>
      </c>
      <c r="V39" s="77"/>
      <c r="W39" s="44">
        <v>18</v>
      </c>
      <c r="X39" s="44">
        <v>324</v>
      </c>
      <c r="Y39" s="43">
        <v>18</v>
      </c>
      <c r="Z39" s="24"/>
      <c r="AA39" s="53"/>
      <c r="AB39" s="7"/>
      <c r="AD39" s="5"/>
      <c r="AE39" s="5"/>
      <c r="AF39" s="5"/>
    </row>
    <row r="40" spans="1:32" ht="22.5" customHeight="1">
      <c r="A40" s="55"/>
      <c r="B40" s="62"/>
      <c r="C40" s="58"/>
      <c r="D40" s="20"/>
      <c r="E40" s="21">
        <v>1</v>
      </c>
      <c r="F40" s="17"/>
      <c r="G40" s="7" t="s">
        <v>102</v>
      </c>
      <c r="H40" s="7">
        <v>3</v>
      </c>
      <c r="I40" s="7">
        <v>54</v>
      </c>
      <c r="J40" s="7">
        <v>18</v>
      </c>
      <c r="K40" s="7">
        <v>36</v>
      </c>
      <c r="L40" s="7"/>
      <c r="M40" s="7"/>
      <c r="N40" s="7"/>
      <c r="O40" s="7"/>
      <c r="P40" s="7">
        <v>3</v>
      </c>
      <c r="Q40" s="7"/>
      <c r="S40" s="7"/>
      <c r="T40" s="7"/>
      <c r="U40" s="17"/>
      <c r="V40" s="17"/>
      <c r="W40" s="7"/>
      <c r="X40" s="30"/>
      <c r="Y40" s="43"/>
      <c r="Z40" s="7"/>
      <c r="AA40" s="7"/>
      <c r="AB40" s="7"/>
      <c r="AD40" s="5"/>
      <c r="AE40" s="5"/>
      <c r="AF40" s="5"/>
    </row>
    <row r="41" spans="1:32" ht="24.75" customHeight="1">
      <c r="A41" s="55"/>
      <c r="B41" s="62"/>
      <c r="C41" s="58"/>
      <c r="D41" s="20"/>
      <c r="E41" s="21">
        <v>2</v>
      </c>
      <c r="F41" s="17" t="s">
        <v>103</v>
      </c>
      <c r="G41" s="7" t="s">
        <v>104</v>
      </c>
      <c r="H41" s="7">
        <v>3</v>
      </c>
      <c r="I41" s="7">
        <v>54</v>
      </c>
      <c r="J41" s="7">
        <v>18</v>
      </c>
      <c r="K41" s="7">
        <v>36</v>
      </c>
      <c r="L41" s="7"/>
      <c r="M41" s="7"/>
      <c r="N41" s="7"/>
      <c r="O41" s="7"/>
      <c r="P41" s="38"/>
      <c r="Q41" s="7">
        <v>3</v>
      </c>
      <c r="R41" s="7"/>
      <c r="S41" s="7"/>
      <c r="T41" s="7"/>
      <c r="U41" s="45"/>
      <c r="V41" s="45"/>
      <c r="W41" s="45"/>
      <c r="X41" s="45"/>
      <c r="Y41" s="45"/>
      <c r="Z41" s="45"/>
      <c r="AA41" s="53"/>
      <c r="AB41" s="7"/>
      <c r="AD41" s="5"/>
      <c r="AE41" s="5"/>
      <c r="AF41" s="5"/>
    </row>
    <row r="42" spans="1:32" ht="18.75" customHeight="1">
      <c r="A42" s="55"/>
      <c r="B42" s="62"/>
      <c r="C42" s="58"/>
      <c r="D42" s="20"/>
      <c r="E42" s="21">
        <v>3</v>
      </c>
      <c r="F42" s="17" t="s">
        <v>105</v>
      </c>
      <c r="G42" s="7" t="s">
        <v>106</v>
      </c>
      <c r="H42" s="7">
        <v>2</v>
      </c>
      <c r="I42" s="30">
        <v>36</v>
      </c>
      <c r="J42" s="7">
        <v>18</v>
      </c>
      <c r="K42" s="7">
        <v>18</v>
      </c>
      <c r="L42" s="7"/>
      <c r="M42" s="7"/>
      <c r="N42" s="7"/>
      <c r="O42" s="7"/>
      <c r="P42" s="7"/>
      <c r="Q42" s="7"/>
      <c r="R42" s="7">
        <v>2</v>
      </c>
      <c r="S42" s="7"/>
      <c r="T42" s="7"/>
      <c r="U42" s="7"/>
      <c r="V42" s="15"/>
      <c r="W42" s="7"/>
      <c r="X42" s="7"/>
      <c r="Y42" s="7"/>
      <c r="Z42" s="7"/>
      <c r="AA42" s="53"/>
      <c r="AB42" s="7"/>
      <c r="AD42" s="5"/>
      <c r="AE42" s="5"/>
      <c r="AF42" s="5"/>
    </row>
    <row r="43" spans="1:32" ht="18.75" customHeight="1">
      <c r="A43" s="55"/>
      <c r="B43" s="62"/>
      <c r="C43" s="58"/>
      <c r="D43" s="20"/>
      <c r="E43" s="21">
        <v>4</v>
      </c>
      <c r="F43" s="17"/>
      <c r="G43" s="7" t="s">
        <v>107</v>
      </c>
      <c r="H43" s="7">
        <v>2.5</v>
      </c>
      <c r="I43" s="30">
        <v>45</v>
      </c>
      <c r="J43" s="7">
        <v>27</v>
      </c>
      <c r="K43" s="7">
        <v>18</v>
      </c>
      <c r="L43" s="7"/>
      <c r="N43" s="7"/>
      <c r="O43" s="33"/>
      <c r="P43" s="7"/>
      <c r="Q43" s="7"/>
      <c r="R43" s="7">
        <v>2.5</v>
      </c>
      <c r="S43" s="7"/>
      <c r="T43" s="7"/>
      <c r="U43" s="7"/>
      <c r="V43" s="15"/>
      <c r="W43" s="7"/>
      <c r="X43" s="7"/>
      <c r="Y43" s="7"/>
      <c r="Z43" s="7"/>
      <c r="AA43" s="53"/>
      <c r="AB43" s="7"/>
      <c r="AD43" s="5"/>
      <c r="AE43" s="5"/>
      <c r="AF43" s="5"/>
    </row>
    <row r="44" spans="1:32" ht="14.25" customHeight="1">
      <c r="A44" s="55"/>
      <c r="B44" s="61"/>
      <c r="C44" s="64"/>
      <c r="D44" s="23"/>
      <c r="E44" s="55" t="s">
        <v>55</v>
      </c>
      <c r="F44" s="78"/>
      <c r="G44" s="78"/>
      <c r="H44" s="18">
        <f>SUM(H40:H43)</f>
        <v>10.5</v>
      </c>
      <c r="I44" s="14">
        <f>SUM(I40:I43)</f>
        <v>189</v>
      </c>
      <c r="J44" s="14">
        <f>SUM(J40:J43)</f>
        <v>81</v>
      </c>
      <c r="K44" s="14">
        <f>SUM(K40:K43)</f>
        <v>108</v>
      </c>
      <c r="L44" s="14"/>
      <c r="M44" s="14"/>
      <c r="N44" s="14"/>
      <c r="O44" s="14"/>
      <c r="P44" s="14">
        <f>SUM(P40:P43)</f>
        <v>3</v>
      </c>
      <c r="Q44" s="14">
        <f>SUM(Q40:Q43)</f>
        <v>3</v>
      </c>
      <c r="R44" s="14">
        <f>SUM(R40:R43)</f>
        <v>4.5</v>
      </c>
      <c r="S44" s="14"/>
      <c r="T44" s="71" t="s">
        <v>55</v>
      </c>
      <c r="U44" s="72"/>
      <c r="V44" s="73"/>
      <c r="W44" s="7"/>
      <c r="X44" s="7"/>
      <c r="Y44" s="17"/>
      <c r="Z44" s="17"/>
      <c r="AA44" s="17"/>
      <c r="AB44" s="17"/>
      <c r="AD44" s="5"/>
      <c r="AE44" s="5"/>
      <c r="AF44" s="5"/>
    </row>
    <row r="45" spans="1:28" ht="18" customHeight="1">
      <c r="A45" s="55" t="s">
        <v>108</v>
      </c>
      <c r="B45" s="55"/>
      <c r="C45" s="55"/>
      <c r="D45" s="55"/>
      <c r="E45" s="55"/>
      <c r="F45" s="55"/>
      <c r="G45" s="55"/>
      <c r="H45" s="25">
        <f>H17+H18+H28+H37+H39+H44</f>
        <v>108.5</v>
      </c>
      <c r="I45" s="25">
        <f>I17+I18+I28+I37+I39+I44</f>
        <v>1953</v>
      </c>
      <c r="J45" s="25">
        <f>J17+J18+J28+J37+J39+J44</f>
        <v>902</v>
      </c>
      <c r="K45" s="25">
        <f>K17+K18+K28+K37+K39+K44</f>
        <v>1051</v>
      </c>
      <c r="L45" s="25"/>
      <c r="M45" s="25"/>
      <c r="N45" s="25">
        <f>N17+N18+N28+N37+N39+N44</f>
        <v>20</v>
      </c>
      <c r="O45" s="25">
        <f>O17+O18+O28+O37+O39+O44</f>
        <v>20.5</v>
      </c>
      <c r="P45" s="25">
        <f>P17+P18+P28+P37+P39+P44</f>
        <v>20.5</v>
      </c>
      <c r="Q45" s="25">
        <f>Q17+Q18+Q28+Q37+Q39+Q44</f>
        <v>21.5</v>
      </c>
      <c r="R45" s="25">
        <f>R17+R18+R28+R37+R39+R44</f>
        <v>19</v>
      </c>
      <c r="S45" s="25"/>
      <c r="T45" s="55" t="s">
        <v>108</v>
      </c>
      <c r="U45" s="55"/>
      <c r="V45" s="55"/>
      <c r="W45" s="48">
        <f>W17+W28+W39+W44</f>
        <v>30.5</v>
      </c>
      <c r="X45" s="49">
        <f>X17+X28+X39+X44</f>
        <v>549</v>
      </c>
      <c r="Y45" s="54"/>
      <c r="Z45" s="54"/>
      <c r="AA45" s="54"/>
      <c r="AB45" s="54"/>
    </row>
    <row r="46" spans="1:28" ht="25.5" customHeight="1">
      <c r="A46" s="66" t="s">
        <v>120</v>
      </c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</row>
    <row r="47" spans="1:9" ht="14.25" customHeight="1">
      <c r="A47" s="26"/>
      <c r="B47" s="26"/>
      <c r="C47" s="26"/>
      <c r="D47" s="26"/>
      <c r="E47" s="26"/>
      <c r="F47" s="26"/>
      <c r="G47" s="26"/>
      <c r="H47" s="27"/>
      <c r="I47" s="27"/>
    </row>
    <row r="48" ht="14.25">
      <c r="I48" s="39"/>
    </row>
  </sheetData>
  <sheetProtection/>
  <mergeCells count="55">
    <mergeCell ref="A1:AB1"/>
    <mergeCell ref="A2:C2"/>
    <mergeCell ref="D2:S2"/>
    <mergeCell ref="T2:AB2"/>
    <mergeCell ref="N3:S3"/>
    <mergeCell ref="N7:Q7"/>
    <mergeCell ref="B5:B18"/>
    <mergeCell ref="E3:E4"/>
    <mergeCell ref="F3:F4"/>
    <mergeCell ref="G3:G4"/>
    <mergeCell ref="N10:O10"/>
    <mergeCell ref="N15:O15"/>
    <mergeCell ref="E17:G17"/>
    <mergeCell ref="T17:V17"/>
    <mergeCell ref="E18:G18"/>
    <mergeCell ref="E28:G28"/>
    <mergeCell ref="U28:V28"/>
    <mergeCell ref="E37:G37"/>
    <mergeCell ref="T37:V37"/>
    <mergeCell ref="E39:G39"/>
    <mergeCell ref="U39:V39"/>
    <mergeCell ref="E44:G44"/>
    <mergeCell ref="T44:V44"/>
    <mergeCell ref="A45:G45"/>
    <mergeCell ref="T45:V45"/>
    <mergeCell ref="A46:AB46"/>
    <mergeCell ref="A3:A4"/>
    <mergeCell ref="A5:A18"/>
    <mergeCell ref="A19:A28"/>
    <mergeCell ref="A29:A37"/>
    <mergeCell ref="A38:A39"/>
    <mergeCell ref="A40:A44"/>
    <mergeCell ref="B3:B4"/>
    <mergeCell ref="B19:B44"/>
    <mergeCell ref="C19:C28"/>
    <mergeCell ref="C29:C37"/>
    <mergeCell ref="C38:C39"/>
    <mergeCell ref="C40:C44"/>
    <mergeCell ref="D19:D36"/>
    <mergeCell ref="H3:H4"/>
    <mergeCell ref="I3:I4"/>
    <mergeCell ref="J3:J4"/>
    <mergeCell ref="K3:K4"/>
    <mergeCell ref="L3:L4"/>
    <mergeCell ref="M3:M4"/>
    <mergeCell ref="AA3:AA4"/>
    <mergeCell ref="AB3:AB4"/>
    <mergeCell ref="C3:D4"/>
    <mergeCell ref="C5:D17"/>
    <mergeCell ref="T3:T4"/>
    <mergeCell ref="U3:U4"/>
    <mergeCell ref="W3:W4"/>
    <mergeCell ref="X3:X4"/>
    <mergeCell ref="Y3:Y4"/>
    <mergeCell ref="Z3:Z4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6" sqref="D6"/>
    </sheetView>
  </sheetViews>
  <sheetFormatPr defaultColWidth="8.875" defaultRowHeight="14.25"/>
  <cols>
    <col min="1" max="1" width="11.125" style="0" customWidth="1"/>
    <col min="2" max="2" width="20.375" style="0" customWidth="1"/>
    <col min="3" max="3" width="14.00390625" style="0" customWidth="1"/>
    <col min="4" max="4" width="15.125" style="0" customWidth="1"/>
    <col min="5" max="5" width="8.875" style="0" customWidth="1"/>
    <col min="6" max="6" width="8.375" style="0" customWidth="1"/>
  </cols>
  <sheetData>
    <row r="1" spans="1:6" ht="24" customHeight="1">
      <c r="A1" s="84" t="s">
        <v>109</v>
      </c>
      <c r="B1" s="84"/>
      <c r="C1" s="85"/>
      <c r="D1" s="85"/>
      <c r="E1" s="85"/>
      <c r="F1" s="85"/>
    </row>
    <row r="2" spans="1:6" ht="21.75" customHeight="1">
      <c r="A2" s="83" t="s">
        <v>110</v>
      </c>
      <c r="B2" s="83"/>
      <c r="C2" s="83" t="s">
        <v>55</v>
      </c>
      <c r="D2" s="83"/>
      <c r="E2" s="83"/>
      <c r="F2" s="83"/>
    </row>
    <row r="3" spans="1:6" ht="14.25">
      <c r="A3" s="83"/>
      <c r="B3" s="83"/>
      <c r="C3" s="83" t="s">
        <v>9</v>
      </c>
      <c r="D3" s="88" t="s">
        <v>10</v>
      </c>
      <c r="E3" s="83" t="s">
        <v>111</v>
      </c>
      <c r="F3" s="83"/>
    </row>
    <row r="4" spans="1:6" ht="8.25" customHeight="1">
      <c r="A4" s="83"/>
      <c r="B4" s="83"/>
      <c r="C4" s="83"/>
      <c r="D4" s="89"/>
      <c r="E4" s="83"/>
      <c r="F4" s="83"/>
    </row>
    <row r="5" spans="1:6" ht="21.75" customHeight="1">
      <c r="A5" s="86" t="s">
        <v>112</v>
      </c>
      <c r="B5" s="87"/>
      <c r="C5" s="2">
        <v>50.6</v>
      </c>
      <c r="D5" s="2">
        <v>902</v>
      </c>
      <c r="E5" s="3">
        <v>0.4</v>
      </c>
      <c r="F5" s="3"/>
    </row>
    <row r="6" spans="1:6" ht="21.75" customHeight="1">
      <c r="A6" s="86" t="s">
        <v>113</v>
      </c>
      <c r="B6" s="87"/>
      <c r="C6" s="2">
        <v>88.4</v>
      </c>
      <c r="D6" s="2">
        <v>1600</v>
      </c>
      <c r="E6" s="3">
        <v>0.6</v>
      </c>
      <c r="F6" s="3"/>
    </row>
    <row r="7" spans="1:6" ht="21.75" customHeight="1">
      <c r="A7" s="83" t="s">
        <v>114</v>
      </c>
      <c r="B7" s="1" t="s">
        <v>115</v>
      </c>
      <c r="C7" s="2">
        <v>39.5</v>
      </c>
      <c r="D7" s="2">
        <v>711</v>
      </c>
      <c r="E7" s="3">
        <v>0.3</v>
      </c>
      <c r="F7" s="3"/>
    </row>
    <row r="8" spans="1:6" ht="29.25" customHeight="1">
      <c r="A8" s="83"/>
      <c r="B8" s="1" t="s">
        <v>116</v>
      </c>
      <c r="C8" s="2">
        <v>81</v>
      </c>
      <c r="D8" s="2">
        <v>1458</v>
      </c>
      <c r="E8" s="3">
        <v>0.58</v>
      </c>
      <c r="F8" s="3"/>
    </row>
    <row r="9" spans="1:6" ht="35.25" customHeight="1">
      <c r="A9" s="83" t="s">
        <v>117</v>
      </c>
      <c r="B9" s="1" t="s">
        <v>118</v>
      </c>
      <c r="C9" s="2">
        <v>8</v>
      </c>
      <c r="D9" s="2">
        <v>144</v>
      </c>
      <c r="E9" s="3">
        <v>0.05</v>
      </c>
      <c r="F9" s="3"/>
    </row>
    <row r="10" spans="1:6" ht="24" customHeight="1">
      <c r="A10" s="83"/>
      <c r="B10" s="1" t="s">
        <v>116</v>
      </c>
      <c r="C10" s="2">
        <v>10.5</v>
      </c>
      <c r="D10" s="2">
        <v>189</v>
      </c>
      <c r="E10" s="3">
        <v>0.07</v>
      </c>
      <c r="F10" s="3"/>
    </row>
    <row r="11" spans="1:6" ht="29.25" customHeight="1">
      <c r="A11" s="83" t="s">
        <v>119</v>
      </c>
      <c r="B11" s="83"/>
      <c r="C11" s="3">
        <f>SUM(C7:C10)</f>
        <v>139</v>
      </c>
      <c r="D11" s="3">
        <f>SUM(D5:D6)</f>
        <v>2502</v>
      </c>
      <c r="E11" s="3">
        <f>SUM(E7:F10)</f>
        <v>1</v>
      </c>
      <c r="F11" s="3"/>
    </row>
  </sheetData>
  <sheetProtection/>
  <mergeCells count="11">
    <mergeCell ref="A2:B4"/>
    <mergeCell ref="E3:F4"/>
    <mergeCell ref="A1:F1"/>
    <mergeCell ref="C2:F2"/>
    <mergeCell ref="A5:B5"/>
    <mergeCell ref="A6:B6"/>
    <mergeCell ref="A11:B11"/>
    <mergeCell ref="A7:A8"/>
    <mergeCell ref="A9:A10"/>
    <mergeCell ref="C3:C4"/>
    <mergeCell ref="D3:D4"/>
  </mergeCells>
  <printOptions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谢书发</cp:lastModifiedBy>
  <cp:lastPrinted>2019-12-11T10:14:03Z</cp:lastPrinted>
  <dcterms:created xsi:type="dcterms:W3CDTF">2003-05-11T15:11:55Z</dcterms:created>
  <dcterms:modified xsi:type="dcterms:W3CDTF">2020-06-30T01:06:16Z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